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990" yWindow="1080" windowWidth="21600" windowHeight="11385" activeTab="8"/>
  </bookViews>
  <sheets>
    <sheet name="1 день" sheetId="1" r:id="rId1"/>
    <sheet name="2 день" sheetId="2" r:id="rId2"/>
    <sheet name="3 день" sheetId="3" r:id="rId3"/>
    <sheet name="4 день" sheetId="4" r:id="rId4"/>
    <sheet name="5 день" sheetId="5" r:id="rId5"/>
    <sheet name="6 день" sheetId="6" r:id="rId6"/>
    <sheet name="7 день" sheetId="7" r:id="rId7"/>
    <sheet name="8 лист" sheetId="8" r:id="rId8"/>
    <sheet name="9 лист" sheetId="9" r:id="rId9"/>
    <sheet name="10 лист" sheetId="10" r:id="rId10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4"/>
  <c r="F17"/>
  <c r="G16" i="3"/>
  <c r="F19" i="2"/>
  <c r="F17"/>
  <c r="F19" i="1"/>
  <c r="D17"/>
  <c r="E17"/>
  <c r="F17"/>
  <c r="F20" i="9" l="1"/>
  <c r="F19"/>
  <c r="F23" i="8"/>
  <c r="F22"/>
  <c r="F20" i="7"/>
  <c r="F19"/>
  <c r="F20" i="6"/>
  <c r="F21" s="1"/>
  <c r="F21" i="5"/>
  <c r="F20"/>
  <c r="F21" i="2"/>
  <c r="F20"/>
  <c r="F21" i="1"/>
  <c r="F20" l="1"/>
  <c r="F21" i="4"/>
  <c r="F18"/>
  <c r="G17" i="10" l="1"/>
  <c r="F17"/>
  <c r="E17"/>
  <c r="D17"/>
  <c r="F8"/>
  <c r="E8"/>
  <c r="D8"/>
  <c r="H16" i="9"/>
  <c r="G16"/>
  <c r="E16"/>
  <c r="D16"/>
  <c r="G8"/>
  <c r="E8"/>
  <c r="D8"/>
  <c r="H8"/>
  <c r="H18" i="8"/>
  <c r="G18"/>
  <c r="E18"/>
  <c r="D18"/>
  <c r="H16" i="7"/>
  <c r="G16"/>
  <c r="E16"/>
  <c r="D16"/>
  <c r="H17" i="6"/>
  <c r="G17"/>
  <c r="E17"/>
  <c r="D17"/>
  <c r="H17" i="5" l="1"/>
  <c r="G17"/>
  <c r="E17"/>
  <c r="D17"/>
  <c r="C17"/>
  <c r="H17" i="4"/>
  <c r="G17"/>
  <c r="E17"/>
  <c r="D17"/>
  <c r="F16" i="3"/>
  <c r="E16"/>
  <c r="D16"/>
  <c r="G17" i="2"/>
  <c r="E17"/>
  <c r="D17"/>
  <c r="H17"/>
  <c r="H17" i="1" l="1"/>
  <c r="G17"/>
  <c r="D8"/>
  <c r="E8"/>
  <c r="F8"/>
  <c r="G8"/>
  <c r="H8"/>
  <c r="D8" i="8" l="1"/>
  <c r="E8"/>
  <c r="F8"/>
  <c r="G8"/>
  <c r="D8" i="7"/>
  <c r="E8"/>
  <c r="F8"/>
  <c r="G8"/>
  <c r="D9" i="5"/>
  <c r="E9"/>
  <c r="F9"/>
  <c r="G9"/>
  <c r="D9" i="4"/>
  <c r="D18" s="1"/>
  <c r="E9"/>
  <c r="E18" s="1"/>
  <c r="F9"/>
  <c r="G9"/>
  <c r="G18" s="1"/>
  <c r="D8" i="3"/>
  <c r="E8"/>
  <c r="F8"/>
  <c r="D7" i="2"/>
  <c r="E7"/>
  <c r="F7"/>
  <c r="G7"/>
  <c r="D8" i="6"/>
  <c r="E8"/>
  <c r="F8"/>
  <c r="G8"/>
  <c r="G8" i="10" l="1"/>
  <c r="H8" i="6"/>
  <c r="H9" i="4"/>
  <c r="H18" s="1"/>
  <c r="G8" i="3"/>
  <c r="H7" i="2"/>
  <c r="H8" i="8" l="1"/>
  <c r="H8" i="7"/>
  <c r="H9" i="5"/>
</calcChain>
</file>

<file path=xl/sharedStrings.xml><?xml version="1.0" encoding="utf-8"?>
<sst xmlns="http://schemas.openxmlformats.org/spreadsheetml/2006/main" count="240" uniqueCount="94">
  <si>
    <t>завтрак</t>
  </si>
  <si>
    <t>чай с сахаром</t>
  </si>
  <si>
    <t>обед</t>
  </si>
  <si>
    <t>Салат из свеклы, 
яблок</t>
  </si>
  <si>
    <t>Выход, г</t>
  </si>
  <si>
    <t>Белки, г</t>
  </si>
  <si>
    <t>Жиры, г</t>
  </si>
  <si>
    <t>Углево-ды, г</t>
  </si>
  <si>
    <t>ЭЦ, ккал</t>
  </si>
  <si>
    <t>Компот из свежих яблок</t>
  </si>
  <si>
    <t>Компот из сухофруктов</t>
  </si>
  <si>
    <t>200/10</t>
  </si>
  <si>
    <t>Бутерброд с маслом</t>
  </si>
  <si>
    <t>50/10</t>
  </si>
  <si>
    <t>Итого за прием</t>
  </si>
  <si>
    <t>Тефтели из говядины</t>
  </si>
  <si>
    <t>Хлеб пшеничный обогащенный витаминами</t>
  </si>
  <si>
    <t>Хлеб ржаной</t>
  </si>
  <si>
    <t>Итого за день</t>
  </si>
  <si>
    <t>Каша овсяная на воде</t>
  </si>
  <si>
    <t>Яблоко свежее</t>
  </si>
  <si>
    <t xml:space="preserve">Борщ 
вегетарианский </t>
  </si>
  <si>
    <t>Соус томатный к тефтелям</t>
  </si>
  <si>
    <t>Макароны отварные</t>
  </si>
  <si>
    <t>Бутерброд с маслом и сыром</t>
  </si>
  <si>
    <t>50/10/15</t>
  </si>
  <si>
    <t>Яблоко запеченое</t>
  </si>
  <si>
    <t>Каша пшенная на воде</t>
  </si>
  <si>
    <t>Винегрет овощной</t>
  </si>
  <si>
    <t>Рассольник ленинградский</t>
  </si>
  <si>
    <t>Рыба припущенная</t>
  </si>
  <si>
    <t>Картофель отварной</t>
  </si>
  <si>
    <t xml:space="preserve">Напиток лимонный </t>
  </si>
  <si>
    <t>Каша рисовая на воде</t>
  </si>
  <si>
    <t>150/5</t>
  </si>
  <si>
    <t>Какао без молока</t>
  </si>
  <si>
    <t>Картофельный крем-суп с овощами</t>
  </si>
  <si>
    <t>Азу</t>
  </si>
  <si>
    <t>30/30</t>
  </si>
  <si>
    <t>Кабачки тушенные</t>
  </si>
  <si>
    <t>Кисель плодово-ягодный</t>
  </si>
  <si>
    <t>Филе грудки куриное</t>
  </si>
  <si>
    <t>Каша полтавская на воде</t>
  </si>
  <si>
    <t xml:space="preserve">Чай витаминизированный </t>
  </si>
  <si>
    <t>30/5</t>
  </si>
  <si>
    <t>2,32</t>
  </si>
  <si>
    <t>Салат из белокочанной капусты с зеленым горошком</t>
  </si>
  <si>
    <t>Котлеты , биточки мясные паровые</t>
  </si>
  <si>
    <t>Чай с сахаром</t>
  </si>
  <si>
    <t>Суп  вегетарианский с вермишелью</t>
  </si>
  <si>
    <t>Каша кукурузная на воде</t>
  </si>
  <si>
    <t>Каша гречневая вязкая</t>
  </si>
  <si>
    <t>Яйцо отварное</t>
  </si>
  <si>
    <t>1шт</t>
  </si>
  <si>
    <t>Яблоки свежие</t>
  </si>
  <si>
    <t>Салат из свежих огурцов с растительным маслом</t>
  </si>
  <si>
    <t>Суп с мелкошинкованными овощами</t>
  </si>
  <si>
    <t>Гуляш</t>
  </si>
  <si>
    <t>Рис отварной</t>
  </si>
  <si>
    <t>Фрикадельки мясные</t>
  </si>
  <si>
    <t>Соус томатный (к фрикаделькам)</t>
  </si>
  <si>
    <t>Макароные изделия отварные с маслом</t>
  </si>
  <si>
    <t>Суп-лапша домашняя</t>
  </si>
  <si>
    <t>Биточки куриные паровые</t>
  </si>
  <si>
    <t>Рагу из овощей</t>
  </si>
  <si>
    <t xml:space="preserve">Бутерброд с маслом </t>
  </si>
  <si>
    <t>Салат из белокочанной капусты с морковью</t>
  </si>
  <si>
    <t>Суп картофельный с гречневой крупой</t>
  </si>
  <si>
    <t>Жаркое по- домашнему</t>
  </si>
  <si>
    <t>30/70</t>
  </si>
  <si>
    <t>Чай с лимоном и сахаром</t>
  </si>
  <si>
    <t>200/10/7</t>
  </si>
  <si>
    <t>Бутерброд с сыром</t>
  </si>
  <si>
    <t>Запеканка морковная</t>
  </si>
  <si>
    <t xml:space="preserve">Свекла отварная </t>
  </si>
  <si>
    <t>Суп картофельный с клецками</t>
  </si>
  <si>
    <t>Капуста тушеная</t>
  </si>
  <si>
    <t>Каша гречневая с мясом</t>
  </si>
  <si>
    <t xml:space="preserve">Чай с сахаром </t>
  </si>
  <si>
    <t>Салат из моркови</t>
  </si>
  <si>
    <t>Суп картофельный с бобовыми и гренками</t>
  </si>
  <si>
    <t>Голубцы ленивые</t>
  </si>
  <si>
    <t>Каша "Артек"безмолочная</t>
  </si>
  <si>
    <t>Плюшка московская</t>
  </si>
  <si>
    <t xml:space="preserve">Огурцы свежие
</t>
  </si>
  <si>
    <t>Салат "Здоровье"(свекла, морковь, яблоко)</t>
  </si>
  <si>
    <t>Щи из свежей капусты</t>
  </si>
  <si>
    <t>250/5</t>
  </si>
  <si>
    <t>Рыба (филе) тушеная , в томате с овощами</t>
  </si>
  <si>
    <t>50/25</t>
  </si>
  <si>
    <t>Рис припущеный</t>
  </si>
  <si>
    <t>Картофель тушеный</t>
  </si>
  <si>
    <t>200/5</t>
  </si>
  <si>
    <t>Салат из свежих помидоров с растительным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</si>
</sst>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vertical="top" wrapText="1"/>
    </xf>
    <xf numFmtId="49" fontId="0" fillId="0" borderId="1" xfId="0" applyNumberForma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1"/>
  <sheetViews>
    <sheetView workbookViewId="0">
      <selection activeCell="G21" sqref="G21"/>
    </sheetView>
  </sheetViews>
  <sheetFormatPr defaultRowHeight="15"/>
  <cols>
    <col min="1" max="1" width="3.7109375" customWidth="1"/>
    <col min="2" max="2" width="34" customWidth="1"/>
    <col min="3" max="3" width="9.140625" customWidth="1"/>
    <col min="5" max="5" width="9" customWidth="1"/>
    <col min="6" max="6" width="1.7109375" hidden="1" customWidth="1"/>
    <col min="22" max="32" width="9.140625" customWidth="1"/>
  </cols>
  <sheetData>
    <row r="2" spans="2:8">
      <c r="B2" s="1"/>
      <c r="C2" s="9" t="s">
        <v>4</v>
      </c>
      <c r="D2" s="9" t="s">
        <v>5</v>
      </c>
      <c r="E2" s="9" t="s">
        <v>6</v>
      </c>
      <c r="F2" s="9"/>
      <c r="G2" s="9" t="s">
        <v>7</v>
      </c>
      <c r="H2" s="9" t="s">
        <v>8</v>
      </c>
    </row>
    <row r="3" spans="2:8" ht="15" customHeight="1">
      <c r="B3" s="2" t="s">
        <v>0</v>
      </c>
      <c r="C3" s="9"/>
      <c r="D3" s="9"/>
      <c r="E3" s="9"/>
      <c r="F3" s="9"/>
      <c r="G3" s="9"/>
      <c r="H3" s="9"/>
    </row>
    <row r="4" spans="2:8" ht="30.75" customHeight="1">
      <c r="B4" s="7" t="s">
        <v>19</v>
      </c>
      <c r="C4" s="1" t="s">
        <v>92</v>
      </c>
      <c r="D4" s="4">
        <v>6</v>
      </c>
      <c r="E4" s="1">
        <v>3.46</v>
      </c>
      <c r="F4" s="1"/>
      <c r="G4" s="1">
        <v>30</v>
      </c>
      <c r="H4" s="1">
        <v>176</v>
      </c>
    </row>
    <row r="5" spans="2:8">
      <c r="B5" s="1" t="s">
        <v>12</v>
      </c>
      <c r="C5" s="6" t="s">
        <v>13</v>
      </c>
      <c r="D5" s="1">
        <v>3.88</v>
      </c>
      <c r="E5" s="1">
        <v>7.65</v>
      </c>
      <c r="F5" s="1"/>
      <c r="G5" s="1">
        <v>24.73</v>
      </c>
      <c r="H5" s="1">
        <v>183.6</v>
      </c>
    </row>
    <row r="6" spans="2:8">
      <c r="B6" s="1" t="s">
        <v>1</v>
      </c>
      <c r="C6" s="6" t="s">
        <v>11</v>
      </c>
      <c r="D6" s="1">
        <v>0</v>
      </c>
      <c r="E6" s="1">
        <v>0</v>
      </c>
      <c r="F6" s="1"/>
      <c r="G6" s="1">
        <v>9.98</v>
      </c>
      <c r="H6" s="1">
        <v>39.9</v>
      </c>
    </row>
    <row r="7" spans="2:8" ht="27" customHeight="1">
      <c r="B7" s="3" t="s">
        <v>20</v>
      </c>
      <c r="C7" s="1">
        <v>150</v>
      </c>
      <c r="D7" s="4">
        <v>0.6</v>
      </c>
      <c r="E7" s="1">
        <v>0.6</v>
      </c>
      <c r="F7" s="1"/>
      <c r="G7" s="1">
        <v>14.7</v>
      </c>
      <c r="H7" s="1">
        <v>70.5</v>
      </c>
    </row>
    <row r="8" spans="2:8">
      <c r="B8" s="2" t="s">
        <v>2</v>
      </c>
      <c r="C8" s="1"/>
      <c r="D8" s="1">
        <f>SUM(D4:D7)</f>
        <v>10.479999999999999</v>
      </c>
      <c r="E8" s="1">
        <f>SUM(E4:E7)</f>
        <v>11.709999999999999</v>
      </c>
      <c r="F8" s="1">
        <f>SUM(F4:F7)</f>
        <v>0</v>
      </c>
      <c r="G8" s="1">
        <f>SUM(G4:G7)</f>
        <v>79.410000000000011</v>
      </c>
      <c r="H8" s="1">
        <f>SUM(H4:H7)</f>
        <v>470</v>
      </c>
    </row>
    <row r="9" spans="2:8" ht="33.75" customHeight="1">
      <c r="B9" s="7" t="s">
        <v>84</v>
      </c>
      <c r="C9" s="1">
        <v>30</v>
      </c>
      <c r="D9" s="1">
        <v>0.21</v>
      </c>
      <c r="E9" s="1">
        <v>0.03</v>
      </c>
      <c r="F9" s="1"/>
      <c r="G9" s="1">
        <v>0.56999999999999995</v>
      </c>
      <c r="H9" s="1">
        <v>3.3</v>
      </c>
    </row>
    <row r="10" spans="2:8" ht="28.5" customHeight="1">
      <c r="B10" s="7" t="s">
        <v>21</v>
      </c>
      <c r="C10" s="1">
        <v>250</v>
      </c>
      <c r="D10" s="1">
        <v>1.7</v>
      </c>
      <c r="E10" s="1">
        <v>5.3</v>
      </c>
      <c r="F10" s="1"/>
      <c r="G10" s="1">
        <v>11.9</v>
      </c>
      <c r="H10" s="1">
        <v>102.35</v>
      </c>
    </row>
    <row r="11" spans="2:8" ht="22.5" customHeight="1">
      <c r="B11" s="4" t="s">
        <v>15</v>
      </c>
      <c r="C11" s="1">
        <v>100</v>
      </c>
      <c r="D11" s="1">
        <v>14.62</v>
      </c>
      <c r="E11" s="1">
        <v>18.600000000000001</v>
      </c>
      <c r="F11" s="1"/>
      <c r="G11" s="1">
        <v>14.9</v>
      </c>
      <c r="H11" s="1">
        <v>286.56</v>
      </c>
    </row>
    <row r="12" spans="2:8" ht="24" customHeight="1">
      <c r="B12" s="7" t="s">
        <v>22</v>
      </c>
      <c r="C12" s="1">
        <v>40</v>
      </c>
      <c r="D12" s="1">
        <v>0.45</v>
      </c>
      <c r="E12" s="1">
        <v>1.77</v>
      </c>
      <c r="F12" s="1"/>
      <c r="G12" s="1">
        <v>2.68</v>
      </c>
      <c r="H12" s="1">
        <v>28.72</v>
      </c>
    </row>
    <row r="13" spans="2:8" ht="23.25" customHeight="1">
      <c r="B13" s="7" t="s">
        <v>23</v>
      </c>
      <c r="C13" s="1">
        <v>150</v>
      </c>
      <c r="D13" s="1">
        <v>6</v>
      </c>
      <c r="E13" s="1">
        <v>1.4</v>
      </c>
      <c r="F13" s="1"/>
      <c r="G13" s="1">
        <v>38.299999999999997</v>
      </c>
      <c r="H13" s="1">
        <v>180.3</v>
      </c>
    </row>
    <row r="14" spans="2:8">
      <c r="B14" s="3" t="s">
        <v>1</v>
      </c>
      <c r="C14" s="6" t="s">
        <v>11</v>
      </c>
      <c r="D14" s="4">
        <v>0</v>
      </c>
      <c r="E14" s="1">
        <v>0</v>
      </c>
      <c r="F14" s="1"/>
      <c r="G14" s="1">
        <v>9.98</v>
      </c>
      <c r="H14" s="1">
        <v>135.1</v>
      </c>
    </row>
    <row r="15" spans="2:8">
      <c r="B15" s="4" t="s">
        <v>16</v>
      </c>
      <c r="C15" s="1">
        <v>50</v>
      </c>
      <c r="D15" s="1">
        <v>7.31</v>
      </c>
      <c r="E15" s="1">
        <v>9.33</v>
      </c>
      <c r="F15" s="1"/>
      <c r="G15" s="1">
        <v>7.48</v>
      </c>
      <c r="H15" s="1">
        <v>143.28</v>
      </c>
    </row>
    <row r="16" spans="2:8">
      <c r="B16" s="7" t="s">
        <v>17</v>
      </c>
      <c r="C16" s="1">
        <v>25</v>
      </c>
      <c r="D16" s="1">
        <v>1.23</v>
      </c>
      <c r="E16" s="1">
        <v>0.25</v>
      </c>
      <c r="F16" s="1"/>
      <c r="G16" s="1">
        <v>11.2</v>
      </c>
      <c r="H16" s="1">
        <v>52.5</v>
      </c>
    </row>
    <row r="17" spans="2:8">
      <c r="B17" s="3" t="s">
        <v>14</v>
      </c>
      <c r="C17" s="6"/>
      <c r="D17" s="4">
        <f>SUM(D9:D16)</f>
        <v>31.519999999999996</v>
      </c>
      <c r="E17" s="1">
        <f>SUM(E9:E16)</f>
        <v>36.68</v>
      </c>
      <c r="F17" s="1">
        <f>SUM(F8)</f>
        <v>0</v>
      </c>
      <c r="G17" s="1">
        <f>SUM(G9:G16)</f>
        <v>97.01</v>
      </c>
      <c r="H17" s="1">
        <f>SUM(H9:H16)</f>
        <v>932.11</v>
      </c>
    </row>
    <row r="18" spans="2:8">
      <c r="B18" s="3" t="s">
        <v>18</v>
      </c>
      <c r="C18" s="6"/>
      <c r="D18" s="4">
        <v>42</v>
      </c>
      <c r="E18" s="4">
        <v>48.39</v>
      </c>
      <c r="F18" s="5"/>
      <c r="G18" s="4">
        <v>176.42</v>
      </c>
      <c r="H18" s="4">
        <v>1402.11</v>
      </c>
    </row>
    <row r="19" spans="2:8">
      <c r="F19">
        <f>SUM(F17)</f>
        <v>0</v>
      </c>
    </row>
    <row r="20" spans="2:8">
      <c r="F20">
        <f t="shared" ref="F20" si="0">F18*4</f>
        <v>0</v>
      </c>
    </row>
    <row r="21" spans="2:8">
      <c r="F21">
        <f t="shared" ref="F21" si="1">F20/900</f>
        <v>0</v>
      </c>
    </row>
  </sheetData>
  <mergeCells count="5">
    <mergeCell ref="C2:C3"/>
    <mergeCell ref="D2:D3"/>
    <mergeCell ref="E2:F3"/>
    <mergeCell ref="G2:G3"/>
    <mergeCell ref="H2:H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G18"/>
  <sheetViews>
    <sheetView topLeftCell="B1" workbookViewId="0">
      <selection activeCell="I18" sqref="I18"/>
    </sheetView>
  </sheetViews>
  <sheetFormatPr defaultRowHeight="15"/>
  <cols>
    <col min="2" max="2" width="44.85546875" customWidth="1"/>
    <col min="3" max="3" width="14.7109375" customWidth="1"/>
  </cols>
  <sheetData>
    <row r="2" spans="2:7">
      <c r="B2" s="1"/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</row>
    <row r="3" spans="2:7">
      <c r="B3" s="2" t="s">
        <v>0</v>
      </c>
      <c r="C3" s="9"/>
      <c r="D3" s="9"/>
      <c r="E3" s="9"/>
      <c r="F3" s="9"/>
      <c r="G3" s="9"/>
    </row>
    <row r="4" spans="2:7">
      <c r="B4" s="7" t="s">
        <v>82</v>
      </c>
      <c r="C4" s="1">
        <v>150</v>
      </c>
      <c r="D4" s="4">
        <v>5.7</v>
      </c>
      <c r="E4" s="1">
        <v>0.6</v>
      </c>
      <c r="F4" s="1">
        <v>31.1</v>
      </c>
      <c r="G4" s="1">
        <v>158</v>
      </c>
    </row>
    <row r="5" spans="2:7">
      <c r="B5" s="1" t="s">
        <v>83</v>
      </c>
      <c r="C5" s="1">
        <v>50</v>
      </c>
      <c r="D5" s="1">
        <v>4.3899999999999997</v>
      </c>
      <c r="E5" s="1">
        <v>3.36</v>
      </c>
      <c r="F5" s="1">
        <v>29.28</v>
      </c>
      <c r="G5" s="1">
        <v>164.57</v>
      </c>
    </row>
    <row r="6" spans="2:7">
      <c r="B6" s="1" t="s">
        <v>70</v>
      </c>
      <c r="C6" s="6" t="s">
        <v>71</v>
      </c>
      <c r="D6" s="1">
        <v>7.0000000000000007E-2</v>
      </c>
      <c r="E6" s="1">
        <v>0</v>
      </c>
      <c r="F6" s="1">
        <v>10.050000000000001</v>
      </c>
      <c r="G6" s="1">
        <v>39.97</v>
      </c>
    </row>
    <row r="7" spans="2:7">
      <c r="B7" s="1" t="s">
        <v>20</v>
      </c>
      <c r="C7" s="1">
        <v>150</v>
      </c>
      <c r="D7" s="1">
        <v>0.6</v>
      </c>
      <c r="E7" s="1">
        <v>0.6</v>
      </c>
      <c r="F7" s="1">
        <v>14.7</v>
      </c>
      <c r="G7" s="1">
        <v>70.5</v>
      </c>
    </row>
    <row r="8" spans="2:7" ht="13.5" customHeight="1">
      <c r="B8" s="3" t="s">
        <v>14</v>
      </c>
      <c r="C8" s="1"/>
      <c r="D8" s="1">
        <f>SUM(D4:D7)</f>
        <v>10.76</v>
      </c>
      <c r="E8" s="1">
        <f>SUM(E4:E7)</f>
        <v>4.5599999999999996</v>
      </c>
      <c r="F8" s="1">
        <f>SUM(F4:F7)</f>
        <v>85.13000000000001</v>
      </c>
      <c r="G8" s="1">
        <f>SUM(G4:G7)</f>
        <v>433.03999999999996</v>
      </c>
    </row>
    <row r="9" spans="2:7">
      <c r="B9" s="2" t="s">
        <v>2</v>
      </c>
      <c r="C9" s="1"/>
      <c r="D9" s="1"/>
      <c r="E9" s="1"/>
      <c r="F9" s="1"/>
      <c r="G9" s="1"/>
    </row>
    <row r="10" spans="2:7">
      <c r="B10" s="4" t="s">
        <v>85</v>
      </c>
      <c r="C10" s="1">
        <v>50</v>
      </c>
      <c r="D10" s="4">
        <v>0.6</v>
      </c>
      <c r="E10" s="1">
        <v>0.1</v>
      </c>
      <c r="F10" s="1">
        <v>4.5</v>
      </c>
      <c r="G10" s="1">
        <v>20.7</v>
      </c>
    </row>
    <row r="11" spans="2:7">
      <c r="B11" s="1" t="s">
        <v>86</v>
      </c>
      <c r="C11" s="6" t="s">
        <v>87</v>
      </c>
      <c r="D11" s="1">
        <v>1.9</v>
      </c>
      <c r="E11" s="1">
        <v>4.95</v>
      </c>
      <c r="F11" s="1">
        <v>8.93</v>
      </c>
      <c r="G11" s="1">
        <v>88.76</v>
      </c>
    </row>
    <row r="12" spans="2:7">
      <c r="B12" s="4" t="s">
        <v>88</v>
      </c>
      <c r="C12" s="6" t="s">
        <v>89</v>
      </c>
      <c r="D12" s="4">
        <v>2.7</v>
      </c>
      <c r="E12" s="1">
        <v>6.7</v>
      </c>
      <c r="F12" s="1">
        <v>44.2</v>
      </c>
      <c r="G12" s="1">
        <v>172.6</v>
      </c>
    </row>
    <row r="13" spans="2:7">
      <c r="B13" s="3" t="s">
        <v>90</v>
      </c>
      <c r="C13" s="1">
        <v>130</v>
      </c>
      <c r="D13" s="1">
        <v>3.27</v>
      </c>
      <c r="E13" s="1">
        <v>3.79</v>
      </c>
      <c r="F13" s="1">
        <v>33.729999999999997</v>
      </c>
      <c r="G13" s="1">
        <v>181.92</v>
      </c>
    </row>
    <row r="14" spans="2:7">
      <c r="B14" s="3" t="s">
        <v>48</v>
      </c>
      <c r="C14" s="6" t="s">
        <v>11</v>
      </c>
      <c r="D14" s="4">
        <v>0</v>
      </c>
      <c r="E14" s="1">
        <v>0</v>
      </c>
      <c r="F14" s="1">
        <v>9.98</v>
      </c>
      <c r="G14" s="1">
        <v>39.9</v>
      </c>
    </row>
    <row r="15" spans="2:7">
      <c r="B15" s="4" t="s">
        <v>16</v>
      </c>
      <c r="C15" s="1">
        <v>50</v>
      </c>
      <c r="D15" s="1">
        <v>7.31</v>
      </c>
      <c r="E15" s="1">
        <v>9.33</v>
      </c>
      <c r="F15" s="1">
        <v>7.48</v>
      </c>
      <c r="G15" s="1">
        <v>143.28</v>
      </c>
    </row>
    <row r="16" spans="2:7">
      <c r="B16" s="7" t="s">
        <v>17</v>
      </c>
      <c r="C16" s="1">
        <v>25</v>
      </c>
      <c r="D16" s="1">
        <v>1.23</v>
      </c>
      <c r="E16" s="1">
        <v>0.25</v>
      </c>
      <c r="F16" s="1">
        <v>11.2</v>
      </c>
      <c r="G16" s="1">
        <v>52.5</v>
      </c>
    </row>
    <row r="17" spans="2:7">
      <c r="B17" s="3" t="s">
        <v>14</v>
      </c>
      <c r="C17" s="6"/>
      <c r="D17" s="4">
        <f>SUM(D10:D16)</f>
        <v>17.010000000000002</v>
      </c>
      <c r="E17" s="1">
        <f>SUM(E10:E16)</f>
        <v>25.119999999999997</v>
      </c>
      <c r="F17" s="1">
        <f>SUM(F10:F16)</f>
        <v>120.02000000000001</v>
      </c>
      <c r="G17" s="1">
        <f>SUM(G10:G16)</f>
        <v>699.66</v>
      </c>
    </row>
    <row r="18" spans="2:7">
      <c r="B18" s="3" t="s">
        <v>18</v>
      </c>
      <c r="C18" s="6"/>
      <c r="D18" s="4">
        <v>27.77</v>
      </c>
      <c r="E18" s="4">
        <v>29.68</v>
      </c>
      <c r="F18" s="4">
        <v>205.15</v>
      </c>
      <c r="G18" s="4">
        <v>1132.7</v>
      </c>
    </row>
  </sheetData>
  <mergeCells count="5"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21"/>
  <sheetViews>
    <sheetView workbookViewId="0">
      <selection activeCell="B2" sqref="B1:H19"/>
    </sheetView>
  </sheetViews>
  <sheetFormatPr defaultRowHeight="15"/>
  <cols>
    <col min="1" max="1" width="3.140625" customWidth="1"/>
    <col min="2" max="2" width="38.85546875" customWidth="1"/>
    <col min="5" max="5" width="8.85546875" customWidth="1"/>
    <col min="6" max="6" width="0.7109375" hidden="1" customWidth="1"/>
  </cols>
  <sheetData>
    <row r="1" spans="2:8">
      <c r="B1" s="10"/>
      <c r="C1" s="11" t="s">
        <v>4</v>
      </c>
      <c r="D1" s="11" t="s">
        <v>5</v>
      </c>
      <c r="E1" s="11" t="s">
        <v>6</v>
      </c>
      <c r="F1" s="11"/>
      <c r="G1" s="11" t="s">
        <v>7</v>
      </c>
      <c r="H1" s="11" t="s">
        <v>8</v>
      </c>
    </row>
    <row r="2" spans="2:8" ht="15" customHeight="1">
      <c r="B2" s="12" t="s">
        <v>0</v>
      </c>
      <c r="C2" s="11"/>
      <c r="D2" s="11"/>
      <c r="E2" s="11"/>
      <c r="F2" s="11"/>
      <c r="G2" s="11"/>
      <c r="H2" s="11"/>
    </row>
    <row r="3" spans="2:8" ht="30" customHeight="1">
      <c r="B3" s="13" t="s">
        <v>27</v>
      </c>
      <c r="C3" s="10" t="s">
        <v>92</v>
      </c>
      <c r="D3" s="10">
        <v>6</v>
      </c>
      <c r="E3" s="10">
        <v>1.33</v>
      </c>
      <c r="F3" s="10"/>
      <c r="G3" s="10">
        <v>34</v>
      </c>
      <c r="H3" s="10">
        <v>180</v>
      </c>
    </row>
    <row r="4" spans="2:8">
      <c r="B4" s="10" t="s">
        <v>24</v>
      </c>
      <c r="C4" s="14" t="s">
        <v>25</v>
      </c>
      <c r="D4" s="10">
        <v>7.83</v>
      </c>
      <c r="E4" s="10">
        <v>11.64</v>
      </c>
      <c r="F4" s="10"/>
      <c r="G4" s="10">
        <v>24.73</v>
      </c>
      <c r="H4" s="10">
        <v>236.1</v>
      </c>
    </row>
    <row r="5" spans="2:8">
      <c r="B5" s="10" t="s">
        <v>1</v>
      </c>
      <c r="C5" s="14" t="s">
        <v>11</v>
      </c>
      <c r="D5" s="10">
        <v>0</v>
      </c>
      <c r="E5" s="10">
        <v>0</v>
      </c>
      <c r="F5" s="10"/>
      <c r="G5" s="10">
        <v>9.98</v>
      </c>
      <c r="H5" s="10">
        <v>39.9</v>
      </c>
    </row>
    <row r="6" spans="2:8">
      <c r="B6" s="13" t="s">
        <v>26</v>
      </c>
      <c r="C6" s="10">
        <v>100</v>
      </c>
      <c r="D6" s="10">
        <v>0.7</v>
      </c>
      <c r="E6" s="10">
        <v>0.5</v>
      </c>
      <c r="F6" s="10"/>
      <c r="G6" s="10">
        <v>15.9</v>
      </c>
      <c r="H6" s="10">
        <v>73.099999999999994</v>
      </c>
    </row>
    <row r="7" spans="2:8" ht="33.75" customHeight="1">
      <c r="B7" s="10" t="s">
        <v>14</v>
      </c>
      <c r="C7" s="10"/>
      <c r="D7" s="10">
        <f>SUM(D3:D6)</f>
        <v>14.53</v>
      </c>
      <c r="E7" s="10">
        <f>SUM(E3:E6)</f>
        <v>13.47</v>
      </c>
      <c r="F7" s="10">
        <f>SUM(F3:F6)</f>
        <v>0</v>
      </c>
      <c r="G7" s="10">
        <f>SUM(G3:G6)</f>
        <v>84.610000000000014</v>
      </c>
      <c r="H7" s="10">
        <f>SUM(H3:H6)</f>
        <v>529.1</v>
      </c>
    </row>
    <row r="8" spans="2:8" ht="32.25" hidden="1" customHeight="1">
      <c r="B8" s="10"/>
      <c r="C8" s="10"/>
      <c r="D8" s="10"/>
      <c r="E8" s="10"/>
      <c r="F8" s="10"/>
      <c r="G8" s="10"/>
      <c r="H8" s="10"/>
    </row>
    <row r="9" spans="2:8" ht="24.75" customHeight="1">
      <c r="B9" s="12" t="s">
        <v>2</v>
      </c>
      <c r="C9" s="15"/>
      <c r="D9" s="15"/>
      <c r="E9" s="15"/>
      <c r="F9" s="15"/>
      <c r="G9" s="15"/>
      <c r="H9" s="15"/>
    </row>
    <row r="10" spans="2:8" ht="35.25" customHeight="1">
      <c r="B10" s="13" t="s">
        <v>28</v>
      </c>
      <c r="C10" s="10">
        <v>100</v>
      </c>
      <c r="D10" s="10">
        <v>1.36</v>
      </c>
      <c r="E10" s="10">
        <v>5.16</v>
      </c>
      <c r="F10" s="10"/>
      <c r="G10" s="10">
        <v>7.16</v>
      </c>
      <c r="H10" s="10">
        <v>81.040000000000006</v>
      </c>
    </row>
    <row r="11" spans="2:8" ht="33.75" customHeight="1">
      <c r="B11" s="13" t="s">
        <v>29</v>
      </c>
      <c r="C11" s="10">
        <v>250</v>
      </c>
      <c r="D11" s="10">
        <v>2.4900000000000002</v>
      </c>
      <c r="E11" s="10">
        <v>5.15</v>
      </c>
      <c r="F11" s="10"/>
      <c r="G11" s="10">
        <v>17.27</v>
      </c>
      <c r="H11" s="10">
        <v>126.31</v>
      </c>
    </row>
    <row r="12" spans="2:8">
      <c r="B12" s="13" t="s">
        <v>30</v>
      </c>
      <c r="C12" s="10">
        <v>80</v>
      </c>
      <c r="D12" s="13">
        <v>15.6</v>
      </c>
      <c r="E12" s="10">
        <v>2.48</v>
      </c>
      <c r="F12" s="10"/>
      <c r="G12" s="10">
        <v>0</v>
      </c>
      <c r="H12" s="10">
        <v>85.2</v>
      </c>
    </row>
    <row r="13" spans="2:8">
      <c r="B13" s="13" t="s">
        <v>31</v>
      </c>
      <c r="C13" s="10">
        <v>150</v>
      </c>
      <c r="D13" s="10">
        <v>3</v>
      </c>
      <c r="E13" s="10">
        <v>0.6</v>
      </c>
      <c r="F13" s="10"/>
      <c r="G13" s="10">
        <v>25</v>
      </c>
      <c r="H13" s="10">
        <v>123</v>
      </c>
    </row>
    <row r="14" spans="2:8">
      <c r="B14" s="10" t="s">
        <v>32</v>
      </c>
      <c r="C14" s="10">
        <v>200</v>
      </c>
      <c r="D14" s="10">
        <v>7.0000000000000007E-2</v>
      </c>
      <c r="E14" s="10">
        <v>0</v>
      </c>
      <c r="F14" s="10"/>
      <c r="G14" s="10">
        <v>20.03</v>
      </c>
      <c r="H14" s="10">
        <v>165</v>
      </c>
    </row>
    <row r="15" spans="2:8" ht="30">
      <c r="B15" s="13" t="s">
        <v>16</v>
      </c>
      <c r="C15" s="10">
        <v>50</v>
      </c>
      <c r="D15" s="10">
        <v>7.31</v>
      </c>
      <c r="E15" s="10">
        <v>9.33</v>
      </c>
      <c r="F15" s="10"/>
      <c r="G15" s="10">
        <v>7.48</v>
      </c>
      <c r="H15" s="10">
        <v>143.28</v>
      </c>
    </row>
    <row r="16" spans="2:8">
      <c r="B16" s="13" t="s">
        <v>17</v>
      </c>
      <c r="C16" s="10">
        <v>25</v>
      </c>
      <c r="D16" s="10">
        <v>1.23</v>
      </c>
      <c r="E16" s="10">
        <v>0.25</v>
      </c>
      <c r="F16" s="10"/>
      <c r="G16" s="10">
        <v>11.2</v>
      </c>
      <c r="H16" s="10">
        <v>52.5</v>
      </c>
    </row>
    <row r="17" spans="2:8">
      <c r="B17" s="10" t="s">
        <v>14</v>
      </c>
      <c r="C17" s="14"/>
      <c r="D17" s="13">
        <f>SUM(D10:D16)</f>
        <v>31.06</v>
      </c>
      <c r="E17" s="10">
        <f>SUM(E10:E16)</f>
        <v>22.97</v>
      </c>
      <c r="F17" s="10">
        <f>SUM(F7)</f>
        <v>0</v>
      </c>
      <c r="G17" s="10">
        <f>SUM(G10:G16)</f>
        <v>88.140000000000015</v>
      </c>
      <c r="H17" s="10">
        <f>SUM(H10:H16)</f>
        <v>776.32999999999993</v>
      </c>
    </row>
    <row r="18" spans="2:8">
      <c r="B18" s="10" t="s">
        <v>18</v>
      </c>
      <c r="C18" s="14"/>
      <c r="D18" s="13">
        <v>45.59</v>
      </c>
      <c r="E18" s="13">
        <v>36.44</v>
      </c>
      <c r="F18" s="10"/>
      <c r="G18" s="10">
        <v>172.75</v>
      </c>
      <c r="H18" s="10">
        <v>1305.43</v>
      </c>
    </row>
    <row r="19" spans="2:8">
      <c r="B19" s="15"/>
      <c r="C19" s="15"/>
      <c r="D19" s="15"/>
      <c r="E19" s="15"/>
      <c r="F19" s="15">
        <f>SUM(F17)</f>
        <v>0</v>
      </c>
      <c r="G19" s="15"/>
      <c r="H19" s="15"/>
    </row>
    <row r="20" spans="2:8">
      <c r="F20">
        <f t="shared" ref="F20" si="0">F18*4</f>
        <v>0</v>
      </c>
    </row>
    <row r="21" spans="2:8">
      <c r="E21" s="8"/>
      <c r="F21">
        <f t="shared" ref="F21" si="1">F20/1086</f>
        <v>0</v>
      </c>
    </row>
  </sheetData>
  <mergeCells count="5">
    <mergeCell ref="H1:H2"/>
    <mergeCell ref="C1:C2"/>
    <mergeCell ref="D1:D2"/>
    <mergeCell ref="E1:F2"/>
    <mergeCell ref="G1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G20"/>
  <sheetViews>
    <sheetView workbookViewId="0">
      <selection activeCell="D21" sqref="D21"/>
    </sheetView>
  </sheetViews>
  <sheetFormatPr defaultRowHeight="15"/>
  <cols>
    <col min="1" max="1" width="3.42578125" customWidth="1"/>
    <col min="2" max="2" width="33.28515625" customWidth="1"/>
    <col min="3" max="3" width="12.28515625" customWidth="1"/>
    <col min="5" max="5" width="7.85546875" customWidth="1"/>
  </cols>
  <sheetData>
    <row r="2" spans="2:7">
      <c r="B2" s="10"/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</row>
    <row r="3" spans="2:7">
      <c r="B3" s="12" t="s">
        <v>0</v>
      </c>
      <c r="C3" s="11"/>
      <c r="D3" s="11"/>
      <c r="E3" s="11"/>
      <c r="F3" s="11"/>
      <c r="G3" s="11"/>
    </row>
    <row r="4" spans="2:7">
      <c r="B4" s="13" t="s">
        <v>33</v>
      </c>
      <c r="C4" s="14" t="s">
        <v>92</v>
      </c>
      <c r="D4" s="13">
        <v>3.46</v>
      </c>
      <c r="E4" s="10">
        <v>0.4</v>
      </c>
      <c r="F4" s="10">
        <v>35.200000000000003</v>
      </c>
      <c r="G4" s="10">
        <v>158.19999999999999</v>
      </c>
    </row>
    <row r="5" spans="2:7">
      <c r="B5" s="10" t="s">
        <v>24</v>
      </c>
      <c r="C5" s="14" t="s">
        <v>25</v>
      </c>
      <c r="D5" s="10">
        <v>7.83</v>
      </c>
      <c r="E5" s="10">
        <v>11.64</v>
      </c>
      <c r="F5" s="10">
        <v>24.73</v>
      </c>
      <c r="G5" s="10">
        <v>236.1</v>
      </c>
    </row>
    <row r="6" spans="2:7">
      <c r="B6" s="13" t="s">
        <v>35</v>
      </c>
      <c r="C6" s="10">
        <v>200</v>
      </c>
      <c r="D6" s="10">
        <v>2</v>
      </c>
      <c r="E6" s="10">
        <v>2</v>
      </c>
      <c r="F6" s="10">
        <v>8</v>
      </c>
      <c r="G6" s="10">
        <v>56</v>
      </c>
    </row>
    <row r="7" spans="2:7">
      <c r="B7" s="10" t="s">
        <v>20</v>
      </c>
      <c r="C7" s="10">
        <v>150</v>
      </c>
      <c r="D7" s="10">
        <v>0.6</v>
      </c>
      <c r="E7" s="10">
        <v>0.6</v>
      </c>
      <c r="F7" s="10">
        <v>14.7</v>
      </c>
      <c r="G7" s="10">
        <v>70.5</v>
      </c>
    </row>
    <row r="8" spans="2:7" ht="13.5" customHeight="1">
      <c r="B8" s="12" t="s">
        <v>2</v>
      </c>
      <c r="C8" s="10"/>
      <c r="D8" s="10">
        <f>SUM(D4:D7)</f>
        <v>13.889999999999999</v>
      </c>
      <c r="E8" s="10">
        <f>SUM(E4:E7)</f>
        <v>14.64</v>
      </c>
      <c r="F8" s="10">
        <f>SUM(F4:F7)</f>
        <v>82.63000000000001</v>
      </c>
      <c r="G8" s="10">
        <f>SUM(G4:G7)</f>
        <v>520.79999999999995</v>
      </c>
    </row>
    <row r="9" spans="2:7" ht="30">
      <c r="B9" s="13" t="s">
        <v>93</v>
      </c>
      <c r="C9" s="10">
        <v>100</v>
      </c>
      <c r="D9" s="10">
        <v>1.1100000000000001</v>
      </c>
      <c r="E9" s="10">
        <v>7.11</v>
      </c>
      <c r="F9" s="10">
        <v>4.4400000000000004</v>
      </c>
      <c r="G9" s="10">
        <v>88.66</v>
      </c>
    </row>
    <row r="10" spans="2:7" ht="30.75" customHeight="1">
      <c r="B10" s="13" t="s">
        <v>36</v>
      </c>
      <c r="C10" s="10">
        <v>250</v>
      </c>
      <c r="D10" s="13">
        <v>2</v>
      </c>
      <c r="E10" s="10">
        <v>7.2</v>
      </c>
      <c r="F10" s="10">
        <v>11.3</v>
      </c>
      <c r="G10" s="10">
        <v>117.5</v>
      </c>
    </row>
    <row r="11" spans="2:7">
      <c r="B11" s="13" t="s">
        <v>37</v>
      </c>
      <c r="C11" s="14" t="s">
        <v>38</v>
      </c>
      <c r="D11" s="13">
        <v>9.2200000000000006</v>
      </c>
      <c r="E11" s="10">
        <v>13.02</v>
      </c>
      <c r="F11" s="10">
        <v>1.95</v>
      </c>
      <c r="G11" s="10">
        <v>162.11000000000001</v>
      </c>
    </row>
    <row r="12" spans="2:7">
      <c r="B12" s="13" t="s">
        <v>39</v>
      </c>
      <c r="C12" s="10">
        <v>200</v>
      </c>
      <c r="D12" s="13">
        <v>2.2599999999999998</v>
      </c>
      <c r="E12" s="10">
        <v>0.4</v>
      </c>
      <c r="F12" s="10">
        <v>13.06</v>
      </c>
      <c r="G12" s="10">
        <v>62.6</v>
      </c>
    </row>
    <row r="13" spans="2:7" ht="36" customHeight="1">
      <c r="B13" s="10" t="s">
        <v>40</v>
      </c>
      <c r="C13" s="10">
        <v>200</v>
      </c>
      <c r="D13" s="10">
        <v>0.1</v>
      </c>
      <c r="E13" s="10">
        <v>0.08</v>
      </c>
      <c r="F13" s="10">
        <v>18.510000000000002</v>
      </c>
      <c r="G13" s="10">
        <v>76.69</v>
      </c>
    </row>
    <row r="14" spans="2:7" ht="30">
      <c r="B14" s="13" t="s">
        <v>16</v>
      </c>
      <c r="C14" s="10">
        <v>50</v>
      </c>
      <c r="D14" s="10">
        <v>7.31</v>
      </c>
      <c r="E14" s="10">
        <v>9.33</v>
      </c>
      <c r="F14" s="10">
        <v>7.48</v>
      </c>
      <c r="G14" s="10">
        <v>143.28</v>
      </c>
    </row>
    <row r="15" spans="2:7">
      <c r="B15" s="13" t="s">
        <v>17</v>
      </c>
      <c r="C15" s="10">
        <v>25</v>
      </c>
      <c r="D15" s="10">
        <v>1.23</v>
      </c>
      <c r="E15" s="10">
        <v>0.25</v>
      </c>
      <c r="F15" s="10">
        <v>11.2</v>
      </c>
      <c r="G15" s="10">
        <v>52.5</v>
      </c>
    </row>
    <row r="16" spans="2:7">
      <c r="B16" s="10" t="s">
        <v>14</v>
      </c>
      <c r="C16" s="14"/>
      <c r="D16" s="13">
        <f>SUM(D9:D15)</f>
        <v>23.23</v>
      </c>
      <c r="E16" s="10">
        <f>SUM(E9:E15)</f>
        <v>37.389999999999993</v>
      </c>
      <c r="F16" s="10">
        <f>SUM(F9:F15)</f>
        <v>67.940000000000012</v>
      </c>
      <c r="G16" s="10">
        <f>SUM(G9:G15)</f>
        <v>703.34</v>
      </c>
    </row>
    <row r="17" spans="2:7">
      <c r="B17" s="10" t="s">
        <v>18</v>
      </c>
      <c r="C17" s="14"/>
      <c r="D17" s="13">
        <v>37.119999999999997</v>
      </c>
      <c r="E17" s="13">
        <v>52.03</v>
      </c>
      <c r="F17" s="13">
        <v>150.57</v>
      </c>
      <c r="G17" s="13">
        <v>1224.1400000000001</v>
      </c>
    </row>
    <row r="18" spans="2:7">
      <c r="B18" s="15"/>
      <c r="C18" s="15"/>
      <c r="D18" s="15"/>
      <c r="E18" s="15"/>
      <c r="F18" s="15"/>
      <c r="G18" s="15"/>
    </row>
    <row r="20" spans="2:7">
      <c r="E20" s="8"/>
    </row>
  </sheetData>
  <mergeCells count="5"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H21"/>
  <sheetViews>
    <sheetView workbookViewId="0">
      <selection activeCell="B2" sqref="B2:H18"/>
    </sheetView>
  </sheetViews>
  <sheetFormatPr defaultRowHeight="15"/>
  <cols>
    <col min="1" max="1" width="3.140625" customWidth="1"/>
    <col min="2" max="2" width="35" customWidth="1"/>
    <col min="5" max="5" width="12.140625" customWidth="1"/>
    <col min="6" max="6" width="9.140625" hidden="1" customWidth="1"/>
  </cols>
  <sheetData>
    <row r="2" spans="2:8">
      <c r="B2" s="10"/>
      <c r="C2" s="11" t="s">
        <v>4</v>
      </c>
      <c r="D2" s="11" t="s">
        <v>5</v>
      </c>
      <c r="E2" s="11" t="s">
        <v>6</v>
      </c>
      <c r="F2" s="11"/>
      <c r="G2" s="11" t="s">
        <v>7</v>
      </c>
      <c r="H2" s="11" t="s">
        <v>8</v>
      </c>
    </row>
    <row r="3" spans="2:8">
      <c r="B3" s="12" t="s">
        <v>0</v>
      </c>
      <c r="C3" s="11"/>
      <c r="D3" s="11"/>
      <c r="E3" s="11"/>
      <c r="F3" s="11"/>
      <c r="G3" s="11"/>
      <c r="H3" s="11"/>
    </row>
    <row r="4" spans="2:8" ht="40.5" customHeight="1">
      <c r="B4" s="13" t="s">
        <v>41</v>
      </c>
      <c r="C4" s="10">
        <v>60</v>
      </c>
      <c r="D4" s="10">
        <v>14.2</v>
      </c>
      <c r="E4" s="10">
        <v>1.1000000000000001</v>
      </c>
      <c r="F4" s="10"/>
      <c r="G4" s="10">
        <v>0.2</v>
      </c>
      <c r="H4" s="10">
        <v>67.8</v>
      </c>
    </row>
    <row r="5" spans="2:8">
      <c r="B5" s="13" t="s">
        <v>42</v>
      </c>
      <c r="C5" s="10">
        <v>200</v>
      </c>
      <c r="D5" s="10">
        <v>4.8</v>
      </c>
      <c r="E5" s="10">
        <v>0.4</v>
      </c>
      <c r="F5" s="10"/>
      <c r="G5" s="10">
        <v>28.4</v>
      </c>
      <c r="H5" s="10">
        <v>91.46</v>
      </c>
    </row>
    <row r="6" spans="2:8">
      <c r="B6" s="10" t="s">
        <v>43</v>
      </c>
      <c r="C6" s="10">
        <v>200</v>
      </c>
      <c r="D6" s="10">
        <v>0</v>
      </c>
      <c r="E6" s="10">
        <v>0</v>
      </c>
      <c r="F6" s="10"/>
      <c r="G6" s="10">
        <v>9.6999999999999993</v>
      </c>
      <c r="H6" s="10">
        <v>39</v>
      </c>
    </row>
    <row r="7" spans="2:8">
      <c r="B7" s="10" t="s">
        <v>12</v>
      </c>
      <c r="C7" s="16" t="s">
        <v>44</v>
      </c>
      <c r="D7" s="16" t="s">
        <v>45</v>
      </c>
      <c r="E7" s="10">
        <v>3.87</v>
      </c>
      <c r="F7" s="10"/>
      <c r="G7" s="10">
        <v>14.83</v>
      </c>
      <c r="H7" s="10">
        <v>103.55</v>
      </c>
    </row>
    <row r="8" spans="2:8" ht="30.75" customHeight="1">
      <c r="B8" s="10" t="s">
        <v>20</v>
      </c>
      <c r="C8" s="10">
        <v>150</v>
      </c>
      <c r="D8" s="13">
        <v>0.6</v>
      </c>
      <c r="E8" s="10">
        <v>0.6</v>
      </c>
      <c r="F8" s="10"/>
      <c r="G8" s="10">
        <v>14.7</v>
      </c>
      <c r="H8" s="10">
        <v>70.5</v>
      </c>
    </row>
    <row r="9" spans="2:8" ht="16.5" customHeight="1">
      <c r="B9" s="12" t="s">
        <v>2</v>
      </c>
      <c r="C9" s="10"/>
      <c r="D9" s="10">
        <f t="shared" ref="D9:G9" si="0">SUM(D4:D8)</f>
        <v>19.600000000000001</v>
      </c>
      <c r="E9" s="10">
        <f t="shared" si="0"/>
        <v>5.97</v>
      </c>
      <c r="F9" s="10">
        <f t="shared" si="0"/>
        <v>0</v>
      </c>
      <c r="G9" s="10">
        <f t="shared" si="0"/>
        <v>67.83</v>
      </c>
      <c r="H9" s="10">
        <f>SUM(H4:H8)</f>
        <v>372.31</v>
      </c>
    </row>
    <row r="10" spans="2:8" ht="45.75" customHeight="1">
      <c r="B10" s="13" t="s">
        <v>46</v>
      </c>
      <c r="C10" s="10">
        <v>50</v>
      </c>
      <c r="D10" s="10">
        <v>1.1599999999999999</v>
      </c>
      <c r="E10" s="10">
        <v>5.07</v>
      </c>
      <c r="F10" s="10"/>
      <c r="G10" s="10">
        <v>3.33</v>
      </c>
      <c r="H10" s="10">
        <v>64.14</v>
      </c>
    </row>
    <row r="11" spans="2:8" ht="36" customHeight="1">
      <c r="B11" s="13" t="s">
        <v>47</v>
      </c>
      <c r="C11" s="10">
        <v>80</v>
      </c>
      <c r="D11" s="10">
        <v>12.88</v>
      </c>
      <c r="E11" s="10">
        <v>10.48</v>
      </c>
      <c r="F11" s="10"/>
      <c r="G11" s="10">
        <v>5.28</v>
      </c>
      <c r="H11" s="10">
        <v>167.2</v>
      </c>
    </row>
    <row r="12" spans="2:8" ht="27" customHeight="1">
      <c r="B12" s="13" t="s">
        <v>91</v>
      </c>
      <c r="C12" s="10">
        <v>200</v>
      </c>
      <c r="D12" s="13">
        <v>4.46</v>
      </c>
      <c r="E12" s="10">
        <v>12.36</v>
      </c>
      <c r="F12" s="10"/>
      <c r="G12" s="10">
        <v>32.840000000000003</v>
      </c>
      <c r="H12" s="10">
        <v>261.68</v>
      </c>
    </row>
    <row r="13" spans="2:8" ht="31.5" customHeight="1">
      <c r="B13" s="13" t="s">
        <v>49</v>
      </c>
      <c r="C13" s="10">
        <v>250</v>
      </c>
      <c r="D13" s="10">
        <v>4</v>
      </c>
      <c r="E13" s="10">
        <v>3.75</v>
      </c>
      <c r="F13" s="10"/>
      <c r="G13" s="10">
        <v>17.5</v>
      </c>
      <c r="H13" s="10">
        <v>120</v>
      </c>
    </row>
    <row r="14" spans="2:8">
      <c r="B14" s="10" t="s">
        <v>48</v>
      </c>
      <c r="C14" s="14" t="s">
        <v>11</v>
      </c>
      <c r="D14" s="13">
        <v>0</v>
      </c>
      <c r="E14" s="10">
        <v>0</v>
      </c>
      <c r="F14" s="10"/>
      <c r="G14" s="10">
        <v>9.98</v>
      </c>
      <c r="H14" s="10">
        <v>39.9</v>
      </c>
    </row>
    <row r="15" spans="2:8" ht="30">
      <c r="B15" s="13" t="s">
        <v>16</v>
      </c>
      <c r="C15" s="10">
        <v>50</v>
      </c>
      <c r="D15" s="10">
        <v>7.31</v>
      </c>
      <c r="E15" s="10">
        <v>9.33</v>
      </c>
      <c r="F15" s="10"/>
      <c r="G15" s="10">
        <v>7.48</v>
      </c>
      <c r="H15" s="10">
        <v>143.28</v>
      </c>
    </row>
    <row r="16" spans="2:8">
      <c r="B16" s="13" t="s">
        <v>17</v>
      </c>
      <c r="C16" s="10">
        <v>25</v>
      </c>
      <c r="D16" s="10">
        <v>1.23</v>
      </c>
      <c r="E16" s="10">
        <v>0.25</v>
      </c>
      <c r="F16" s="10"/>
      <c r="G16" s="10">
        <v>11.2</v>
      </c>
      <c r="H16" s="10">
        <v>52.5</v>
      </c>
    </row>
    <row r="17" spans="2:8">
      <c r="B17" s="10" t="s">
        <v>14</v>
      </c>
      <c r="C17" s="14">
        <f>SUM(C4:C16)</f>
        <v>1265</v>
      </c>
      <c r="D17" s="13">
        <f>SUM(D10:D16)</f>
        <v>31.04</v>
      </c>
      <c r="E17" s="10">
        <f>SUM(E10:E16)</f>
        <v>41.24</v>
      </c>
      <c r="F17" s="10">
        <f>SUM(F9)</f>
        <v>0</v>
      </c>
      <c r="G17" s="10">
        <f>SUM(G10:G16)</f>
        <v>87.610000000000014</v>
      </c>
      <c r="H17" s="10">
        <f>SUM(H10:H16)</f>
        <v>848.69999999999993</v>
      </c>
    </row>
    <row r="18" spans="2:8">
      <c r="B18" s="10" t="s">
        <v>18</v>
      </c>
      <c r="C18" s="14"/>
      <c r="D18" s="13">
        <f t="shared" ref="D18:G18" si="1">D17+D9</f>
        <v>50.64</v>
      </c>
      <c r="E18" s="13">
        <f t="shared" si="1"/>
        <v>47.21</v>
      </c>
      <c r="F18" s="13">
        <f t="shared" si="1"/>
        <v>0</v>
      </c>
      <c r="G18" s="13">
        <f t="shared" si="1"/>
        <v>155.44</v>
      </c>
      <c r="H18" s="13">
        <f>H17+H9</f>
        <v>1221.01</v>
      </c>
    </row>
    <row r="21" spans="2:8">
      <c r="F21">
        <f t="shared" ref="F21" si="2">F20/1172</f>
        <v>0</v>
      </c>
    </row>
  </sheetData>
  <mergeCells count="5">
    <mergeCell ref="C2:C3"/>
    <mergeCell ref="D2:D3"/>
    <mergeCell ref="E2:F3"/>
    <mergeCell ref="G2:G3"/>
    <mergeCell ref="H2:H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H21"/>
  <sheetViews>
    <sheetView workbookViewId="0">
      <selection activeCell="B2" sqref="B2:H18"/>
    </sheetView>
  </sheetViews>
  <sheetFormatPr defaultRowHeight="15"/>
  <cols>
    <col min="1" max="1" width="3.85546875" customWidth="1"/>
    <col min="2" max="2" width="36.7109375" customWidth="1"/>
    <col min="5" max="5" width="8.85546875" customWidth="1"/>
    <col min="6" max="6" width="9.140625" hidden="1" customWidth="1"/>
  </cols>
  <sheetData>
    <row r="2" spans="2:8">
      <c r="B2" s="10"/>
      <c r="C2" s="11" t="s">
        <v>4</v>
      </c>
      <c r="D2" s="11" t="s">
        <v>5</v>
      </c>
      <c r="E2" s="11" t="s">
        <v>6</v>
      </c>
      <c r="F2" s="11"/>
      <c r="G2" s="11" t="s">
        <v>7</v>
      </c>
      <c r="H2" s="11" t="s">
        <v>8</v>
      </c>
    </row>
    <row r="3" spans="2:8">
      <c r="B3" s="12" t="s">
        <v>0</v>
      </c>
      <c r="C3" s="11"/>
      <c r="D3" s="11"/>
      <c r="E3" s="11"/>
      <c r="F3" s="11"/>
      <c r="G3" s="11"/>
      <c r="H3" s="11"/>
    </row>
    <row r="4" spans="2:8" ht="32.25" customHeight="1">
      <c r="B4" s="13" t="s">
        <v>51</v>
      </c>
      <c r="C4" s="14" t="s">
        <v>34</v>
      </c>
      <c r="D4" s="10">
        <v>4.7699999999999996</v>
      </c>
      <c r="E4" s="10">
        <v>4.8600000000000003</v>
      </c>
      <c r="F4" s="10"/>
      <c r="G4" s="10">
        <v>21.48</v>
      </c>
      <c r="H4" s="10">
        <v>134.30000000000001</v>
      </c>
    </row>
    <row r="5" spans="2:8">
      <c r="B5" s="10" t="s">
        <v>52</v>
      </c>
      <c r="C5" s="14" t="s">
        <v>53</v>
      </c>
      <c r="D5" s="10">
        <v>6.86</v>
      </c>
      <c r="E5" s="10">
        <v>6.21</v>
      </c>
      <c r="F5" s="10"/>
      <c r="G5" s="10">
        <v>0.38</v>
      </c>
      <c r="H5" s="10">
        <v>75</v>
      </c>
    </row>
    <row r="6" spans="2:8">
      <c r="B6" s="10" t="s">
        <v>1</v>
      </c>
      <c r="C6" s="14" t="s">
        <v>11</v>
      </c>
      <c r="D6" s="10">
        <v>0</v>
      </c>
      <c r="E6" s="10">
        <v>0</v>
      </c>
      <c r="F6" s="10"/>
      <c r="G6" s="10">
        <v>0.38</v>
      </c>
      <c r="H6" s="10">
        <v>84.78</v>
      </c>
    </row>
    <row r="7" spans="2:8">
      <c r="B7" s="10" t="s">
        <v>12</v>
      </c>
      <c r="C7" s="14" t="s">
        <v>13</v>
      </c>
      <c r="D7" s="10">
        <v>3.88</v>
      </c>
      <c r="E7" s="10">
        <v>7.65</v>
      </c>
      <c r="F7" s="10"/>
      <c r="G7" s="10">
        <v>24.73</v>
      </c>
      <c r="H7" s="10">
        <v>183.6</v>
      </c>
    </row>
    <row r="8" spans="2:8" ht="24.75" customHeight="1">
      <c r="B8" s="10" t="s">
        <v>54</v>
      </c>
      <c r="C8" s="10">
        <v>150</v>
      </c>
      <c r="D8" s="13">
        <v>0.6</v>
      </c>
      <c r="E8" s="10">
        <v>0.6</v>
      </c>
      <c r="F8" s="10"/>
      <c r="G8" s="10">
        <v>14.7</v>
      </c>
      <c r="H8" s="10">
        <v>70.5</v>
      </c>
    </row>
    <row r="9" spans="2:8">
      <c r="B9" s="12" t="s">
        <v>2</v>
      </c>
      <c r="C9" s="10"/>
      <c r="D9" s="10">
        <f t="shared" ref="D9:G9" si="0">SUM(D4:D8)</f>
        <v>16.11</v>
      </c>
      <c r="E9" s="10">
        <f t="shared" si="0"/>
        <v>19.32</v>
      </c>
      <c r="F9" s="10">
        <f t="shared" si="0"/>
        <v>0</v>
      </c>
      <c r="G9" s="10">
        <f t="shared" si="0"/>
        <v>61.67</v>
      </c>
      <c r="H9" s="10">
        <f>SUM(H4:H8)</f>
        <v>548.18000000000006</v>
      </c>
    </row>
    <row r="10" spans="2:8" ht="30">
      <c r="B10" s="13" t="s">
        <v>55</v>
      </c>
      <c r="C10" s="10">
        <v>50</v>
      </c>
      <c r="D10" s="10">
        <v>0.4</v>
      </c>
      <c r="E10" s="10">
        <v>2.5</v>
      </c>
      <c r="F10" s="10"/>
      <c r="G10" s="10">
        <v>1.1000000000000001</v>
      </c>
      <c r="H10" s="10">
        <v>60.1</v>
      </c>
    </row>
    <row r="11" spans="2:8">
      <c r="B11" s="13" t="s">
        <v>56</v>
      </c>
      <c r="C11" s="10">
        <v>250</v>
      </c>
      <c r="D11" s="10">
        <v>1.88</v>
      </c>
      <c r="E11" s="10">
        <v>4.26</v>
      </c>
      <c r="F11" s="10"/>
      <c r="G11" s="10">
        <v>11.12</v>
      </c>
      <c r="H11" s="10">
        <v>90.89</v>
      </c>
    </row>
    <row r="12" spans="2:8" ht="22.5" customHeight="1">
      <c r="B12" s="13" t="s">
        <v>57</v>
      </c>
      <c r="C12" s="14" t="s">
        <v>38</v>
      </c>
      <c r="D12" s="10">
        <v>9.19</v>
      </c>
      <c r="E12" s="10">
        <v>10.02</v>
      </c>
      <c r="F12" s="10"/>
      <c r="G12" s="10">
        <v>2.11</v>
      </c>
      <c r="H12" s="10">
        <v>135.32</v>
      </c>
    </row>
    <row r="13" spans="2:8" ht="22.5" customHeight="1">
      <c r="B13" s="13" t="s">
        <v>58</v>
      </c>
      <c r="C13" s="10">
        <v>150</v>
      </c>
      <c r="D13" s="10">
        <v>3.3</v>
      </c>
      <c r="E13" s="10">
        <v>0.8</v>
      </c>
      <c r="F13" s="10"/>
      <c r="G13" s="10">
        <v>37.4</v>
      </c>
      <c r="H13" s="10">
        <v>174</v>
      </c>
    </row>
    <row r="14" spans="2:8">
      <c r="B14" s="13" t="s">
        <v>9</v>
      </c>
      <c r="C14" s="10">
        <v>200</v>
      </c>
      <c r="D14" s="10">
        <v>0</v>
      </c>
      <c r="E14" s="10">
        <v>0</v>
      </c>
      <c r="F14" s="10"/>
      <c r="G14" s="10">
        <v>11.8</v>
      </c>
      <c r="H14" s="10">
        <v>47.8</v>
      </c>
    </row>
    <row r="15" spans="2:8" ht="30">
      <c r="B15" s="13" t="s">
        <v>16</v>
      </c>
      <c r="C15" s="10">
        <v>50</v>
      </c>
      <c r="D15" s="10">
        <v>7.31</v>
      </c>
      <c r="E15" s="10">
        <v>9.33</v>
      </c>
      <c r="F15" s="10"/>
      <c r="G15" s="10">
        <v>7.48</v>
      </c>
      <c r="H15" s="10">
        <v>143.28</v>
      </c>
    </row>
    <row r="16" spans="2:8">
      <c r="B16" s="13" t="s">
        <v>17</v>
      </c>
      <c r="C16" s="10">
        <v>25</v>
      </c>
      <c r="D16" s="10">
        <v>1.23</v>
      </c>
      <c r="E16" s="10">
        <v>0.25</v>
      </c>
      <c r="F16" s="10"/>
      <c r="G16" s="10">
        <v>11.2</v>
      </c>
      <c r="H16" s="10">
        <v>52.5</v>
      </c>
    </row>
    <row r="17" spans="2:8">
      <c r="B17" s="10" t="s">
        <v>14</v>
      </c>
      <c r="C17" s="14">
        <f>SUM(C10:C16)</f>
        <v>725</v>
      </c>
      <c r="D17" s="13">
        <f>SUM(D10:D16)</f>
        <v>23.31</v>
      </c>
      <c r="E17" s="10">
        <f>SUM(E10:E16)</f>
        <v>27.160000000000004</v>
      </c>
      <c r="F17" s="10"/>
      <c r="G17" s="10">
        <f>SUM(G11:G16)</f>
        <v>81.11</v>
      </c>
      <c r="H17" s="10">
        <f>SUM(H10:H16)</f>
        <v>703.89</v>
      </c>
    </row>
    <row r="18" spans="2:8">
      <c r="B18" s="10" t="s">
        <v>18</v>
      </c>
      <c r="C18" s="14"/>
      <c r="D18" s="13">
        <v>39.42</v>
      </c>
      <c r="E18" s="13">
        <v>46.48</v>
      </c>
      <c r="F18" s="10"/>
      <c r="G18" s="10">
        <v>142.78</v>
      </c>
      <c r="H18" s="10">
        <v>1252.07</v>
      </c>
    </row>
    <row r="20" spans="2:8">
      <c r="F20">
        <f t="shared" ref="F20" si="1">F18*4</f>
        <v>0</v>
      </c>
    </row>
    <row r="21" spans="2:8">
      <c r="F21">
        <f t="shared" ref="F21" si="2">F20/920</f>
        <v>0</v>
      </c>
    </row>
  </sheetData>
  <mergeCells count="5">
    <mergeCell ref="C2:C3"/>
    <mergeCell ref="D2:D3"/>
    <mergeCell ref="E2:F3"/>
    <mergeCell ref="G2:G3"/>
    <mergeCell ref="H2:H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H21"/>
  <sheetViews>
    <sheetView workbookViewId="0">
      <selection activeCell="B2" sqref="B1:H18"/>
    </sheetView>
  </sheetViews>
  <sheetFormatPr defaultRowHeight="15"/>
  <cols>
    <col min="1" max="1" width="4.28515625" customWidth="1"/>
    <col min="2" max="2" width="35.5703125" customWidth="1"/>
    <col min="5" max="5" width="9.140625" customWidth="1"/>
    <col min="6" max="6" width="9.140625" hidden="1" customWidth="1"/>
  </cols>
  <sheetData>
    <row r="1" spans="2:8">
      <c r="B1" s="10"/>
      <c r="C1" s="11" t="s">
        <v>4</v>
      </c>
      <c r="D1" s="11" t="s">
        <v>5</v>
      </c>
      <c r="E1" s="11" t="s">
        <v>6</v>
      </c>
      <c r="F1" s="11"/>
      <c r="G1" s="11" t="s">
        <v>7</v>
      </c>
      <c r="H1" s="11" t="s">
        <v>8</v>
      </c>
    </row>
    <row r="2" spans="2:8">
      <c r="B2" s="12" t="s">
        <v>0</v>
      </c>
      <c r="C2" s="11"/>
      <c r="D2" s="11"/>
      <c r="E2" s="11"/>
      <c r="F2" s="11"/>
      <c r="G2" s="11"/>
      <c r="H2" s="11"/>
    </row>
    <row r="3" spans="2:8" ht="39.75" customHeight="1">
      <c r="B3" s="10" t="s">
        <v>59</v>
      </c>
      <c r="C3" s="10">
        <v>60</v>
      </c>
      <c r="D3" s="13">
        <v>9.3800000000000008</v>
      </c>
      <c r="E3" s="10">
        <v>9.27</v>
      </c>
      <c r="F3" s="10"/>
      <c r="G3" s="10">
        <v>9.0500000000000007</v>
      </c>
      <c r="H3" s="10">
        <v>157.16999999999999</v>
      </c>
    </row>
    <row r="4" spans="2:8" ht="30">
      <c r="B4" s="10" t="s">
        <v>61</v>
      </c>
      <c r="C4" s="14" t="s">
        <v>34</v>
      </c>
      <c r="D4" s="10">
        <v>5.8</v>
      </c>
      <c r="E4" s="10">
        <v>4.3099999999999996</v>
      </c>
      <c r="F4" s="10"/>
      <c r="G4" s="10">
        <v>37.08</v>
      </c>
      <c r="H4" s="10">
        <v>210.5</v>
      </c>
    </row>
    <row r="5" spans="2:8">
      <c r="B5" s="10" t="s">
        <v>60</v>
      </c>
      <c r="C5" s="10">
        <v>40</v>
      </c>
      <c r="D5" s="10">
        <v>0.45</v>
      </c>
      <c r="E5" s="10">
        <v>1.77</v>
      </c>
      <c r="F5" s="10"/>
      <c r="G5" s="10">
        <v>2.68</v>
      </c>
      <c r="H5" s="10">
        <v>28.72</v>
      </c>
    </row>
    <row r="6" spans="2:8" ht="14.25" customHeight="1">
      <c r="B6" s="13" t="s">
        <v>35</v>
      </c>
      <c r="C6" s="10">
        <v>200</v>
      </c>
      <c r="D6" s="10">
        <v>2</v>
      </c>
      <c r="E6" s="10">
        <v>2</v>
      </c>
      <c r="F6" s="10"/>
      <c r="G6" s="10">
        <v>8</v>
      </c>
      <c r="H6" s="10">
        <v>56</v>
      </c>
    </row>
    <row r="7" spans="2:8" ht="36" customHeight="1">
      <c r="B7" s="10" t="s">
        <v>12</v>
      </c>
      <c r="C7" s="14" t="s">
        <v>13</v>
      </c>
      <c r="D7" s="13">
        <v>0</v>
      </c>
      <c r="E7" s="10">
        <v>0</v>
      </c>
      <c r="F7" s="10"/>
      <c r="G7" s="10">
        <v>9.98</v>
      </c>
      <c r="H7" s="10">
        <v>39.9</v>
      </c>
    </row>
    <row r="8" spans="2:8">
      <c r="B8" s="10" t="s">
        <v>14</v>
      </c>
      <c r="C8" s="10"/>
      <c r="D8" s="10">
        <f>SUM(D3:D7)</f>
        <v>17.63</v>
      </c>
      <c r="E8" s="10">
        <f>SUM(E3:E7)</f>
        <v>17.349999999999998</v>
      </c>
      <c r="F8" s="10">
        <f>SUM(F3:F7)</f>
        <v>0</v>
      </c>
      <c r="G8" s="10">
        <f>SUM(G3:G7)</f>
        <v>66.789999999999992</v>
      </c>
      <c r="H8" s="10">
        <f>SUM(H3:H7)</f>
        <v>492.28999999999996</v>
      </c>
    </row>
    <row r="9" spans="2:8" ht="27.75" customHeight="1">
      <c r="B9" s="12" t="s">
        <v>2</v>
      </c>
      <c r="C9" s="10"/>
      <c r="D9" s="10"/>
      <c r="E9" s="10"/>
      <c r="F9" s="10"/>
      <c r="G9" s="10"/>
      <c r="H9" s="10"/>
    </row>
    <row r="10" spans="2:8" ht="24.75" customHeight="1">
      <c r="B10" s="13" t="s">
        <v>3</v>
      </c>
      <c r="C10" s="10">
        <v>50</v>
      </c>
      <c r="D10" s="10">
        <v>0.56999999999999995</v>
      </c>
      <c r="E10" s="10">
        <v>6.3</v>
      </c>
      <c r="F10" s="10"/>
      <c r="G10" s="10">
        <v>4</v>
      </c>
      <c r="H10" s="10">
        <v>119.3</v>
      </c>
    </row>
    <row r="11" spans="2:8">
      <c r="B11" s="13" t="s">
        <v>62</v>
      </c>
      <c r="C11" s="10">
        <v>250</v>
      </c>
      <c r="D11" s="10">
        <v>2.92</v>
      </c>
      <c r="E11" s="10">
        <v>5.84</v>
      </c>
      <c r="F11" s="10"/>
      <c r="G11" s="10">
        <v>14.62</v>
      </c>
      <c r="H11" s="10">
        <v>122.86</v>
      </c>
    </row>
    <row r="12" spans="2:8">
      <c r="B12" s="13" t="s">
        <v>63</v>
      </c>
      <c r="C12" s="10">
        <v>40</v>
      </c>
      <c r="D12" s="10">
        <v>7.4</v>
      </c>
      <c r="E12" s="10">
        <v>2.9</v>
      </c>
      <c r="F12" s="10"/>
      <c r="G12" s="10">
        <v>3.7</v>
      </c>
      <c r="H12" s="10">
        <v>70.400000000000006</v>
      </c>
    </row>
    <row r="13" spans="2:8">
      <c r="B13" s="10" t="s">
        <v>64</v>
      </c>
      <c r="C13" s="10">
        <v>150</v>
      </c>
      <c r="D13" s="13">
        <v>2.64</v>
      </c>
      <c r="E13" s="10">
        <v>6.93</v>
      </c>
      <c r="F13" s="10"/>
      <c r="G13" s="10">
        <v>16.510000000000002</v>
      </c>
      <c r="H13" s="10">
        <v>140.06</v>
      </c>
    </row>
    <row r="14" spans="2:8">
      <c r="B14" s="10" t="s">
        <v>32</v>
      </c>
      <c r="C14" s="10">
        <v>200</v>
      </c>
      <c r="D14" s="10">
        <v>7.0000000000000007E-2</v>
      </c>
      <c r="E14" s="10">
        <v>0</v>
      </c>
      <c r="F14" s="10"/>
      <c r="G14" s="10">
        <v>20.03</v>
      </c>
      <c r="H14" s="10">
        <v>79.87</v>
      </c>
    </row>
    <row r="15" spans="2:8" ht="30">
      <c r="B15" s="13" t="s">
        <v>16</v>
      </c>
      <c r="C15" s="10">
        <v>50</v>
      </c>
      <c r="D15" s="10">
        <v>7.31</v>
      </c>
      <c r="E15" s="10">
        <v>9.33</v>
      </c>
      <c r="F15" s="10"/>
      <c r="G15" s="10">
        <v>7.48</v>
      </c>
      <c r="H15" s="10">
        <v>143.28</v>
      </c>
    </row>
    <row r="16" spans="2:8">
      <c r="B16" s="13" t="s">
        <v>17</v>
      </c>
      <c r="C16" s="10">
        <v>25</v>
      </c>
      <c r="D16" s="10">
        <v>1.23</v>
      </c>
      <c r="E16" s="10">
        <v>0.25</v>
      </c>
      <c r="F16" s="10"/>
      <c r="G16" s="10">
        <v>11.2</v>
      </c>
      <c r="H16" s="10">
        <v>52.5</v>
      </c>
    </row>
    <row r="17" spans="2:8">
      <c r="B17" s="10" t="s">
        <v>14</v>
      </c>
      <c r="C17" s="14"/>
      <c r="D17" s="13">
        <f>SUM(D10:D16)</f>
        <v>22.14</v>
      </c>
      <c r="E17" s="10">
        <f>SUM(E10:E16)</f>
        <v>31.549999999999997</v>
      </c>
      <c r="F17" s="10"/>
      <c r="G17" s="10">
        <f>SUM(G11:G16)</f>
        <v>73.540000000000006</v>
      </c>
      <c r="H17" s="10">
        <f>SUM(H10:H16)</f>
        <v>728.27</v>
      </c>
    </row>
    <row r="18" spans="2:8">
      <c r="B18" s="10" t="s">
        <v>18</v>
      </c>
      <c r="C18" s="14"/>
      <c r="D18" s="13">
        <v>39.770000000000003</v>
      </c>
      <c r="E18" s="13">
        <v>48.9</v>
      </c>
      <c r="F18" s="10"/>
      <c r="G18" s="13">
        <v>140.33000000000001</v>
      </c>
      <c r="H18" s="10">
        <v>1220.56</v>
      </c>
    </row>
    <row r="20" spans="2:8">
      <c r="F20">
        <f t="shared" ref="F20" si="0">F18*4</f>
        <v>0</v>
      </c>
    </row>
    <row r="21" spans="2:8">
      <c r="F21">
        <f t="shared" ref="F21" si="1">F20/1116</f>
        <v>0</v>
      </c>
    </row>
  </sheetData>
  <mergeCells count="5">
    <mergeCell ref="C1:C2"/>
    <mergeCell ref="D1:D2"/>
    <mergeCell ref="E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H20"/>
  <sheetViews>
    <sheetView workbookViewId="0">
      <selection activeCell="B2" sqref="B2:H18"/>
    </sheetView>
  </sheetViews>
  <sheetFormatPr defaultRowHeight="15"/>
  <cols>
    <col min="1" max="1" width="3.7109375" customWidth="1"/>
    <col min="2" max="2" width="36" customWidth="1"/>
    <col min="4" max="4" width="9.42578125" customWidth="1"/>
    <col min="5" max="5" width="9.140625" customWidth="1"/>
    <col min="6" max="6" width="0.5703125" hidden="1" customWidth="1"/>
  </cols>
  <sheetData>
    <row r="2" spans="2:8">
      <c r="B2" s="10"/>
      <c r="C2" s="11" t="s">
        <v>4</v>
      </c>
      <c r="D2" s="11" t="s">
        <v>5</v>
      </c>
      <c r="E2" s="11" t="s">
        <v>6</v>
      </c>
      <c r="F2" s="11"/>
      <c r="G2" s="11" t="s">
        <v>7</v>
      </c>
      <c r="H2" s="11" t="s">
        <v>8</v>
      </c>
    </row>
    <row r="3" spans="2:8">
      <c r="B3" s="12" t="s">
        <v>0</v>
      </c>
      <c r="C3" s="11"/>
      <c r="D3" s="11"/>
      <c r="E3" s="11"/>
      <c r="F3" s="11"/>
      <c r="G3" s="11"/>
      <c r="H3" s="11"/>
    </row>
    <row r="4" spans="2:8" ht="33.75" customHeight="1">
      <c r="B4" s="13" t="s">
        <v>50</v>
      </c>
      <c r="C4" s="10">
        <v>150</v>
      </c>
      <c r="D4" s="13">
        <v>3.5</v>
      </c>
      <c r="E4" s="10">
        <v>0.5</v>
      </c>
      <c r="F4" s="10"/>
      <c r="G4" s="10">
        <v>29.1</v>
      </c>
      <c r="H4" s="10">
        <v>134.30000000000001</v>
      </c>
    </row>
    <row r="5" spans="2:8">
      <c r="B5" s="10" t="s">
        <v>65</v>
      </c>
      <c r="C5" s="14" t="s">
        <v>13</v>
      </c>
      <c r="D5" s="10">
        <v>0.1</v>
      </c>
      <c r="E5" s="10">
        <v>8.3000000000000007</v>
      </c>
      <c r="F5" s="10"/>
      <c r="G5" s="10">
        <v>0.1</v>
      </c>
      <c r="H5" s="10">
        <v>75</v>
      </c>
    </row>
    <row r="6" spans="2:8">
      <c r="B6" s="10" t="s">
        <v>1</v>
      </c>
      <c r="C6" s="14" t="s">
        <v>11</v>
      </c>
      <c r="D6" s="10">
        <v>0</v>
      </c>
      <c r="E6" s="10">
        <v>0</v>
      </c>
      <c r="F6" s="10"/>
      <c r="G6" s="10">
        <v>9.98</v>
      </c>
      <c r="H6" s="10">
        <v>39.9</v>
      </c>
    </row>
    <row r="7" spans="2:8">
      <c r="B7" s="10" t="s">
        <v>20</v>
      </c>
      <c r="C7" s="10">
        <v>150</v>
      </c>
      <c r="D7" s="10">
        <v>0.6</v>
      </c>
      <c r="E7" s="10">
        <v>0.6</v>
      </c>
      <c r="F7" s="10"/>
      <c r="G7" s="10">
        <v>14.7</v>
      </c>
      <c r="H7" s="10">
        <v>70.5</v>
      </c>
    </row>
    <row r="8" spans="2:8">
      <c r="B8" s="10"/>
      <c r="C8" s="10"/>
      <c r="D8" s="10">
        <f>SUM(D4:D7)</f>
        <v>4.2</v>
      </c>
      <c r="E8" s="10">
        <f>SUM(E4:E7)</f>
        <v>9.4</v>
      </c>
      <c r="F8" s="10">
        <f>SUM(F4:F7)</f>
        <v>0</v>
      </c>
      <c r="G8" s="10">
        <f>SUM(G4:G7)</f>
        <v>53.88000000000001</v>
      </c>
      <c r="H8" s="10">
        <f>SUM(H4:H7)</f>
        <v>319.70000000000005</v>
      </c>
    </row>
    <row r="9" spans="2:8" ht="36.75" customHeight="1">
      <c r="B9" s="12" t="s">
        <v>2</v>
      </c>
      <c r="C9" s="10"/>
      <c r="D9" s="10"/>
      <c r="E9" s="10"/>
      <c r="F9" s="10"/>
      <c r="G9" s="10"/>
      <c r="H9" s="10"/>
    </row>
    <row r="10" spans="2:8" ht="36" customHeight="1">
      <c r="B10" s="10" t="s">
        <v>66</v>
      </c>
      <c r="C10" s="10">
        <v>50</v>
      </c>
      <c r="D10" s="10">
        <v>1.1399999999999999</v>
      </c>
      <c r="E10" s="10">
        <v>2.56</v>
      </c>
      <c r="F10" s="10"/>
      <c r="G10" s="10">
        <v>5.83</v>
      </c>
      <c r="H10" s="10">
        <v>51.69</v>
      </c>
    </row>
    <row r="11" spans="2:8" ht="30">
      <c r="B11" s="13" t="s">
        <v>67</v>
      </c>
      <c r="C11" s="10">
        <v>250</v>
      </c>
      <c r="D11" s="10">
        <v>2.5299999999999998</v>
      </c>
      <c r="E11" s="10">
        <v>3.06</v>
      </c>
      <c r="F11" s="10"/>
      <c r="G11" s="10">
        <v>15.37</v>
      </c>
      <c r="H11" s="10">
        <v>99.38</v>
      </c>
    </row>
    <row r="12" spans="2:8" ht="34.5" customHeight="1">
      <c r="B12" s="13" t="s">
        <v>68</v>
      </c>
      <c r="C12" s="14" t="s">
        <v>69</v>
      </c>
      <c r="D12" s="13">
        <v>10.1</v>
      </c>
      <c r="E12" s="10">
        <v>10.62</v>
      </c>
      <c r="F12" s="10"/>
      <c r="G12" s="10">
        <v>25.8</v>
      </c>
      <c r="H12" s="10">
        <v>195</v>
      </c>
    </row>
    <row r="13" spans="2:8">
      <c r="B13" s="10" t="s">
        <v>70</v>
      </c>
      <c r="C13" s="14" t="s">
        <v>71</v>
      </c>
      <c r="D13" s="10">
        <v>7.0000000000000007E-2</v>
      </c>
      <c r="E13" s="10">
        <v>0</v>
      </c>
      <c r="F13" s="10"/>
      <c r="G13" s="10">
        <v>10.050000000000001</v>
      </c>
      <c r="H13" s="10">
        <v>39.97</v>
      </c>
    </row>
    <row r="14" spans="2:8" ht="30">
      <c r="B14" s="13" t="s">
        <v>16</v>
      </c>
      <c r="C14" s="10">
        <v>50</v>
      </c>
      <c r="D14" s="10">
        <v>7.31</v>
      </c>
      <c r="E14" s="10">
        <v>9.33</v>
      </c>
      <c r="F14" s="10"/>
      <c r="G14" s="10">
        <v>7.48</v>
      </c>
      <c r="H14" s="10">
        <v>143.28</v>
      </c>
    </row>
    <row r="15" spans="2:8">
      <c r="B15" s="13" t="s">
        <v>17</v>
      </c>
      <c r="C15" s="10">
        <v>25</v>
      </c>
      <c r="D15" s="10">
        <v>1.23</v>
      </c>
      <c r="E15" s="10">
        <v>0.25</v>
      </c>
      <c r="F15" s="10"/>
      <c r="G15" s="10">
        <v>11.2</v>
      </c>
      <c r="H15" s="10">
        <v>52.5</v>
      </c>
    </row>
    <row r="16" spans="2:8">
      <c r="B16" s="10" t="s">
        <v>14</v>
      </c>
      <c r="C16" s="14"/>
      <c r="D16" s="13">
        <f>SUM(D10:D15)</f>
        <v>22.38</v>
      </c>
      <c r="E16" s="10">
        <f>SUM(E10:E15)</f>
        <v>25.82</v>
      </c>
      <c r="F16" s="10"/>
      <c r="G16" s="10">
        <f>SUM(G10:G15)</f>
        <v>75.73</v>
      </c>
      <c r="H16" s="10">
        <f>SUM(H10:H15)</f>
        <v>581.81999999999994</v>
      </c>
    </row>
    <row r="17" spans="2:8">
      <c r="B17" s="10" t="s">
        <v>18</v>
      </c>
      <c r="C17" s="14"/>
      <c r="D17" s="13">
        <v>26.58</v>
      </c>
      <c r="E17" s="13">
        <v>35.22</v>
      </c>
      <c r="F17" s="13"/>
      <c r="G17" s="13">
        <v>129.61000000000001</v>
      </c>
      <c r="H17" s="13">
        <v>901.52</v>
      </c>
    </row>
    <row r="18" spans="2:8">
      <c r="B18" s="15"/>
      <c r="C18" s="15"/>
      <c r="D18" s="15"/>
      <c r="E18" s="15"/>
      <c r="F18" s="15"/>
      <c r="G18" s="15"/>
      <c r="H18" s="15"/>
    </row>
    <row r="19" spans="2:8">
      <c r="F19">
        <f t="shared" ref="F19" si="0">F17*4</f>
        <v>0</v>
      </c>
    </row>
    <row r="20" spans="2:8">
      <c r="F20">
        <f t="shared" ref="F20" si="1">F19/941</f>
        <v>0</v>
      </c>
    </row>
  </sheetData>
  <mergeCells count="5">
    <mergeCell ref="C2:C3"/>
    <mergeCell ref="D2:D3"/>
    <mergeCell ref="E2:F3"/>
    <mergeCell ref="G2:G3"/>
    <mergeCell ref="H2:H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H23"/>
  <sheetViews>
    <sheetView view="pageLayout" zoomScaleNormal="100" workbookViewId="0">
      <selection activeCell="B11" sqref="B11"/>
    </sheetView>
  </sheetViews>
  <sheetFormatPr defaultRowHeight="15"/>
  <cols>
    <col min="1" max="1" width="4.28515625" customWidth="1"/>
    <col min="2" max="2" width="36" customWidth="1"/>
    <col min="3" max="3" width="11.42578125" customWidth="1"/>
    <col min="6" max="6" width="9.140625" hidden="1" customWidth="1"/>
  </cols>
  <sheetData>
    <row r="1" spans="2:8">
      <c r="B1" s="1"/>
      <c r="C1" s="9" t="s">
        <v>4</v>
      </c>
      <c r="D1" s="9" t="s">
        <v>5</v>
      </c>
      <c r="E1" s="9" t="s">
        <v>6</v>
      </c>
      <c r="F1" s="9"/>
      <c r="G1" s="9" t="s">
        <v>7</v>
      </c>
      <c r="H1" s="9" t="s">
        <v>8</v>
      </c>
    </row>
    <row r="2" spans="2:8">
      <c r="B2" s="2" t="s">
        <v>0</v>
      </c>
      <c r="C2" s="9"/>
      <c r="D2" s="9"/>
      <c r="E2" s="9"/>
      <c r="F2" s="9"/>
      <c r="G2" s="9"/>
      <c r="H2" s="9"/>
    </row>
    <row r="3" spans="2:8" ht="42" customHeight="1">
      <c r="B3" s="7" t="s">
        <v>41</v>
      </c>
      <c r="C3" s="1">
        <v>60</v>
      </c>
      <c r="D3" s="1">
        <v>14.19</v>
      </c>
      <c r="E3" s="1">
        <v>12.17</v>
      </c>
      <c r="F3" s="1"/>
      <c r="G3" s="1">
        <v>0.7</v>
      </c>
      <c r="H3" s="1">
        <v>168.07</v>
      </c>
    </row>
    <row r="4" spans="2:8">
      <c r="B4" s="4" t="s">
        <v>42</v>
      </c>
      <c r="C4" s="1">
        <v>100</v>
      </c>
      <c r="D4" s="1">
        <v>2.4</v>
      </c>
      <c r="E4" s="1">
        <v>0.3</v>
      </c>
      <c r="F4" s="1"/>
      <c r="G4" s="1">
        <v>14.2</v>
      </c>
      <c r="H4" s="1">
        <v>68.599999999999994</v>
      </c>
    </row>
    <row r="5" spans="2:8">
      <c r="B5" s="1" t="s">
        <v>72</v>
      </c>
      <c r="C5" s="6" t="s">
        <v>13</v>
      </c>
      <c r="D5" s="1">
        <v>6.43</v>
      </c>
      <c r="E5" s="1">
        <v>3.06</v>
      </c>
      <c r="F5" s="1"/>
      <c r="G5" s="1">
        <v>24.6</v>
      </c>
      <c r="H5" s="1">
        <v>152.5</v>
      </c>
    </row>
    <row r="6" spans="2:8">
      <c r="B6" s="1" t="s">
        <v>48</v>
      </c>
      <c r="C6" s="6" t="s">
        <v>11</v>
      </c>
      <c r="D6" s="1">
        <v>0</v>
      </c>
      <c r="E6" s="1">
        <v>0</v>
      </c>
      <c r="F6" s="1"/>
      <c r="G6" s="1">
        <v>9.98</v>
      </c>
      <c r="H6" s="1">
        <v>39.9</v>
      </c>
    </row>
    <row r="7" spans="2:8" ht="43.5" customHeight="1">
      <c r="B7" s="7" t="s">
        <v>73</v>
      </c>
      <c r="C7" s="1">
        <v>50</v>
      </c>
      <c r="D7" s="1">
        <v>2</v>
      </c>
      <c r="E7" s="1">
        <v>1.5</v>
      </c>
      <c r="F7" s="1"/>
      <c r="G7" s="1">
        <v>6.3</v>
      </c>
      <c r="H7" s="1">
        <v>48.7</v>
      </c>
    </row>
    <row r="8" spans="2:8" ht="12.75" customHeight="1">
      <c r="B8" s="3" t="s">
        <v>14</v>
      </c>
      <c r="C8" s="1"/>
      <c r="D8" s="1">
        <f t="shared" ref="D8:G8" si="0">SUM(D3:D7)</f>
        <v>25.02</v>
      </c>
      <c r="E8" s="1">
        <f t="shared" si="0"/>
        <v>17.03</v>
      </c>
      <c r="F8" s="1">
        <f t="shared" si="0"/>
        <v>0</v>
      </c>
      <c r="G8" s="1">
        <f t="shared" si="0"/>
        <v>55.78</v>
      </c>
      <c r="H8" s="1">
        <f>SUM(H3:H7)</f>
        <v>477.76999999999992</v>
      </c>
    </row>
    <row r="9" spans="2:8">
      <c r="B9" s="2" t="s">
        <v>2</v>
      </c>
      <c r="C9" s="1"/>
      <c r="D9" s="1"/>
      <c r="E9" s="1"/>
      <c r="F9" s="1"/>
      <c r="G9" s="1"/>
      <c r="H9" s="1"/>
    </row>
    <row r="10" spans="2:8">
      <c r="B10" s="1" t="s">
        <v>74</v>
      </c>
      <c r="C10" s="1">
        <v>50</v>
      </c>
      <c r="D10" s="1">
        <v>0.77</v>
      </c>
      <c r="E10" s="1">
        <v>0.05</v>
      </c>
      <c r="F10" s="1"/>
      <c r="G10" s="1">
        <v>4.49</v>
      </c>
      <c r="H10" s="1">
        <v>21.42</v>
      </c>
    </row>
    <row r="11" spans="2:8" ht="29.25" customHeight="1">
      <c r="B11" s="7" t="s">
        <v>75</v>
      </c>
      <c r="C11" s="1">
        <v>250</v>
      </c>
      <c r="D11" s="1">
        <v>1.72</v>
      </c>
      <c r="E11" s="1">
        <v>3.16</v>
      </c>
      <c r="F11" s="1"/>
      <c r="G11" s="1">
        <v>11.84</v>
      </c>
      <c r="H11" s="1">
        <v>82.99</v>
      </c>
    </row>
    <row r="12" spans="2:8">
      <c r="B12" s="7" t="s">
        <v>59</v>
      </c>
      <c r="C12" s="1">
        <v>60</v>
      </c>
      <c r="D12" s="1">
        <v>9.3800000000000008</v>
      </c>
      <c r="E12" s="1">
        <v>9.27</v>
      </c>
      <c r="F12" s="1"/>
      <c r="G12" s="1">
        <v>9.0500000000000007</v>
      </c>
      <c r="H12" s="1">
        <v>157.16999999999999</v>
      </c>
    </row>
    <row r="13" spans="2:8">
      <c r="B13" s="4" t="s">
        <v>60</v>
      </c>
      <c r="C13" s="1">
        <v>40</v>
      </c>
      <c r="D13" s="1">
        <v>0.45</v>
      </c>
      <c r="E13" s="1">
        <v>1.77</v>
      </c>
      <c r="F13" s="1"/>
      <c r="G13" s="1">
        <v>2.68</v>
      </c>
      <c r="H13" s="1">
        <v>28.72</v>
      </c>
    </row>
    <row r="14" spans="2:8">
      <c r="B14" s="4" t="s">
        <v>76</v>
      </c>
      <c r="C14" s="1">
        <v>150</v>
      </c>
      <c r="D14" s="1">
        <v>4.05</v>
      </c>
      <c r="E14" s="1">
        <v>8.85</v>
      </c>
      <c r="F14" s="1"/>
      <c r="G14" s="1">
        <v>15.3</v>
      </c>
      <c r="H14" s="1">
        <v>153.30000000000001</v>
      </c>
    </row>
    <row r="15" spans="2:8">
      <c r="B15" s="1" t="s">
        <v>10</v>
      </c>
      <c r="C15" s="1">
        <v>200</v>
      </c>
      <c r="D15" s="1">
        <v>0.4</v>
      </c>
      <c r="E15" s="1">
        <v>0.2</v>
      </c>
      <c r="F15" s="1"/>
      <c r="G15" s="1">
        <v>8.8000000000000007</v>
      </c>
      <c r="H15" s="1">
        <v>37.6</v>
      </c>
    </row>
    <row r="16" spans="2:8">
      <c r="B16" s="4" t="s">
        <v>16</v>
      </c>
      <c r="C16" s="1">
        <v>50</v>
      </c>
      <c r="D16" s="1">
        <v>7.31</v>
      </c>
      <c r="E16" s="1">
        <v>9.33</v>
      </c>
      <c r="F16" s="1"/>
      <c r="G16" s="1">
        <v>7.48</v>
      </c>
      <c r="H16" s="1">
        <v>143.28</v>
      </c>
    </row>
    <row r="17" spans="2:8">
      <c r="B17" s="7" t="s">
        <v>17</v>
      </c>
      <c r="C17" s="1">
        <v>25</v>
      </c>
      <c r="D17" s="1">
        <v>1.23</v>
      </c>
      <c r="E17" s="1">
        <v>0.25</v>
      </c>
      <c r="F17" s="1"/>
      <c r="G17" s="1">
        <v>11.2</v>
      </c>
      <c r="H17" s="1">
        <v>52.5</v>
      </c>
    </row>
    <row r="18" spans="2:8">
      <c r="B18" s="3" t="s">
        <v>14</v>
      </c>
      <c r="C18" s="6"/>
      <c r="D18" s="4">
        <f>SUM(D10:D17)</f>
        <v>25.31</v>
      </c>
      <c r="E18" s="1">
        <f>SUM(E10:E17)</f>
        <v>32.880000000000003</v>
      </c>
      <c r="F18" s="1"/>
      <c r="G18" s="1">
        <f>SUM(G10:G17)</f>
        <v>70.84</v>
      </c>
      <c r="H18" s="1">
        <f>SUM(H10:H17)</f>
        <v>676.98</v>
      </c>
    </row>
    <row r="19" spans="2:8">
      <c r="B19" s="3" t="s">
        <v>18</v>
      </c>
      <c r="C19" s="6"/>
      <c r="D19" s="4">
        <v>50.33</v>
      </c>
      <c r="E19" s="4">
        <v>49.91</v>
      </c>
      <c r="F19" s="1"/>
      <c r="G19" s="1">
        <v>126.62</v>
      </c>
      <c r="H19" s="1">
        <v>1154.75</v>
      </c>
    </row>
    <row r="22" spans="2:8">
      <c r="F22">
        <f t="shared" ref="F22" si="1">F19*4</f>
        <v>0</v>
      </c>
    </row>
    <row r="23" spans="2:8">
      <c r="F23">
        <f t="shared" ref="F23" si="2">F22/1154</f>
        <v>0</v>
      </c>
    </row>
  </sheetData>
  <mergeCells count="5">
    <mergeCell ref="C1:C2"/>
    <mergeCell ref="D1:D2"/>
    <mergeCell ref="E1:F2"/>
    <mergeCell ref="G1:G2"/>
    <mergeCell ref="H1:H2"/>
  </mergeCells>
  <pageMargins left="0.27083333333333331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H20"/>
  <sheetViews>
    <sheetView tabSelected="1" view="pageLayout" zoomScaleNormal="100" workbookViewId="0">
      <selection activeCell="B6" sqref="B6"/>
    </sheetView>
  </sheetViews>
  <sheetFormatPr defaultRowHeight="15"/>
  <cols>
    <col min="1" max="1" width="3" customWidth="1"/>
    <col min="2" max="2" width="41.7109375" customWidth="1"/>
    <col min="4" max="4" width="12.42578125" customWidth="1"/>
    <col min="5" max="5" width="9" customWidth="1"/>
    <col min="6" max="6" width="9.140625" hidden="1" customWidth="1"/>
    <col min="7" max="7" width="7" customWidth="1"/>
  </cols>
  <sheetData>
    <row r="2" spans="2:8">
      <c r="B2" s="1"/>
      <c r="C2" s="9" t="s">
        <v>4</v>
      </c>
      <c r="D2" s="9" t="s">
        <v>5</v>
      </c>
      <c r="E2" s="9" t="s">
        <v>6</v>
      </c>
      <c r="F2" s="9"/>
      <c r="G2" s="9" t="s">
        <v>7</v>
      </c>
      <c r="H2" s="9" t="s">
        <v>8</v>
      </c>
    </row>
    <row r="3" spans="2:8">
      <c r="B3" s="2" t="s">
        <v>0</v>
      </c>
      <c r="C3" s="9"/>
      <c r="D3" s="9"/>
      <c r="E3" s="9"/>
      <c r="F3" s="9"/>
      <c r="G3" s="9"/>
      <c r="H3" s="9"/>
    </row>
    <row r="4" spans="2:8">
      <c r="B4" s="7" t="s">
        <v>77</v>
      </c>
      <c r="C4" s="1">
        <v>180</v>
      </c>
      <c r="D4" s="1">
        <v>8.06</v>
      </c>
      <c r="E4" s="1">
        <v>5.18</v>
      </c>
      <c r="F4" s="1"/>
      <c r="G4" s="1">
        <v>33.22</v>
      </c>
      <c r="H4" s="1">
        <v>215</v>
      </c>
    </row>
    <row r="5" spans="2:8">
      <c r="B5" s="1" t="s">
        <v>72</v>
      </c>
      <c r="C5" s="6" t="s">
        <v>13</v>
      </c>
      <c r="D5" s="1">
        <v>6.43</v>
      </c>
      <c r="E5" s="1">
        <v>3.06</v>
      </c>
      <c r="F5" s="1"/>
      <c r="G5" s="1">
        <v>24.6</v>
      </c>
      <c r="H5" s="1">
        <v>152.5</v>
      </c>
    </row>
    <row r="6" spans="2:8">
      <c r="B6" s="1" t="s">
        <v>78</v>
      </c>
      <c r="C6" s="6" t="s">
        <v>11</v>
      </c>
      <c r="D6" s="1">
        <v>0</v>
      </c>
      <c r="E6" s="1">
        <v>0</v>
      </c>
      <c r="F6" s="1"/>
      <c r="G6" s="1">
        <v>9.98</v>
      </c>
      <c r="H6" s="1">
        <v>39.9</v>
      </c>
    </row>
    <row r="7" spans="2:8">
      <c r="B7" s="1" t="s">
        <v>20</v>
      </c>
      <c r="C7" s="1">
        <v>150</v>
      </c>
      <c r="D7" s="1">
        <v>0.6</v>
      </c>
      <c r="E7" s="1">
        <v>0.6</v>
      </c>
      <c r="F7" s="1"/>
      <c r="G7" s="1">
        <v>14.7</v>
      </c>
      <c r="H7" s="1">
        <v>70.5</v>
      </c>
    </row>
    <row r="8" spans="2:8">
      <c r="B8" s="1"/>
      <c r="C8" s="1"/>
      <c r="D8" s="1">
        <f>SUM(D4:D7)</f>
        <v>15.09</v>
      </c>
      <c r="E8" s="1">
        <f>SUM(E4:E7)</f>
        <v>8.84</v>
      </c>
      <c r="F8" s="1"/>
      <c r="G8" s="1">
        <f>SUM(G4:G7)</f>
        <v>82.5</v>
      </c>
      <c r="H8" s="1">
        <f>SUM(H4:H7)</f>
        <v>477.9</v>
      </c>
    </row>
    <row r="9" spans="2:8">
      <c r="B9" s="2" t="s">
        <v>2</v>
      </c>
      <c r="C9" s="1"/>
      <c r="D9" s="1"/>
      <c r="E9" s="1"/>
      <c r="F9" s="1"/>
      <c r="G9" s="1"/>
      <c r="H9" s="1"/>
    </row>
    <row r="10" spans="2:8">
      <c r="B10" s="4" t="s">
        <v>79</v>
      </c>
      <c r="C10" s="1">
        <v>40</v>
      </c>
      <c r="D10" s="1">
        <v>0.81</v>
      </c>
      <c r="E10" s="1">
        <v>1.8</v>
      </c>
      <c r="F10" s="1"/>
      <c r="G10" s="1">
        <v>5.8</v>
      </c>
      <c r="H10" s="1">
        <v>40</v>
      </c>
    </row>
    <row r="11" spans="2:8">
      <c r="B11" s="4" t="s">
        <v>80</v>
      </c>
      <c r="C11" s="1">
        <v>200</v>
      </c>
      <c r="D11" s="1">
        <v>6</v>
      </c>
      <c r="E11" s="1">
        <v>3.47</v>
      </c>
      <c r="F11" s="1"/>
      <c r="G11" s="1">
        <v>23.6</v>
      </c>
      <c r="H11" s="1">
        <v>152</v>
      </c>
    </row>
    <row r="12" spans="2:8">
      <c r="B12" s="4" t="s">
        <v>81</v>
      </c>
      <c r="C12" s="1">
        <v>90</v>
      </c>
      <c r="D12" s="1">
        <v>7.95</v>
      </c>
      <c r="E12" s="1">
        <v>12</v>
      </c>
      <c r="F12" s="1"/>
      <c r="G12" s="1">
        <v>5.0999999999999996</v>
      </c>
      <c r="H12" s="1">
        <v>161</v>
      </c>
    </row>
    <row r="13" spans="2:8">
      <c r="B13" s="3" t="s">
        <v>9</v>
      </c>
      <c r="C13" s="1">
        <v>200</v>
      </c>
      <c r="D13" s="1">
        <v>0</v>
      </c>
      <c r="E13" s="1">
        <v>0</v>
      </c>
      <c r="F13" s="1"/>
      <c r="G13" s="1">
        <v>11.8</v>
      </c>
      <c r="H13" s="1">
        <v>47.8</v>
      </c>
    </row>
    <row r="14" spans="2:8">
      <c r="B14" s="4" t="s">
        <v>16</v>
      </c>
      <c r="C14" s="1">
        <v>50</v>
      </c>
      <c r="D14" s="1">
        <v>7.31</v>
      </c>
      <c r="E14" s="1">
        <v>9.33</v>
      </c>
      <c r="F14" s="1"/>
      <c r="G14" s="1">
        <v>7.48</v>
      </c>
      <c r="H14" s="1">
        <v>143.28</v>
      </c>
    </row>
    <row r="15" spans="2:8">
      <c r="B15" s="7" t="s">
        <v>17</v>
      </c>
      <c r="C15" s="1">
        <v>25</v>
      </c>
      <c r="D15" s="1">
        <v>1.23</v>
      </c>
      <c r="E15" s="1">
        <v>0.25</v>
      </c>
      <c r="F15" s="1"/>
      <c r="G15" s="1">
        <v>11.2</v>
      </c>
      <c r="H15" s="1">
        <v>52.5</v>
      </c>
    </row>
    <row r="16" spans="2:8">
      <c r="B16" s="3" t="s">
        <v>14</v>
      </c>
      <c r="C16" s="6"/>
      <c r="D16" s="4">
        <f>SUM(D10:D15)</f>
        <v>23.3</v>
      </c>
      <c r="E16" s="1">
        <f>SUM(E10:E15)</f>
        <v>26.85</v>
      </c>
      <c r="F16" s="1"/>
      <c r="G16" s="1">
        <f>SUM(G10:G15)</f>
        <v>64.98</v>
      </c>
      <c r="H16" s="1">
        <f>SUM(H10:H15)</f>
        <v>596.58000000000004</v>
      </c>
    </row>
    <row r="17" spans="2:8">
      <c r="B17" s="3" t="s">
        <v>18</v>
      </c>
      <c r="C17" s="6"/>
      <c r="D17" s="4">
        <v>38.39</v>
      </c>
      <c r="E17" s="4">
        <v>35.69</v>
      </c>
      <c r="F17" s="4"/>
      <c r="G17" s="4">
        <v>147.47999999999999</v>
      </c>
      <c r="H17" s="4">
        <v>1074.48</v>
      </c>
    </row>
    <row r="19" spans="2:8">
      <c r="F19">
        <f t="shared" ref="F19" si="0">F17*4</f>
        <v>0</v>
      </c>
    </row>
    <row r="20" spans="2:8">
      <c r="F20">
        <f t="shared" ref="F20" si="1">F19/1064</f>
        <v>0</v>
      </c>
    </row>
  </sheetData>
  <mergeCells count="5">
    <mergeCell ref="C2:C3"/>
    <mergeCell ref="D2:D3"/>
    <mergeCell ref="E2:F3"/>
    <mergeCell ref="G2:G3"/>
    <mergeCell ref="H2:H3"/>
  </mergeCells>
  <pageMargins left="0.26041666666666669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лист</vt:lpstr>
      <vt:lpstr>9 лист</vt:lpstr>
      <vt:lpstr>10 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usp10</dc:creator>
  <cp:lastModifiedBy>Admin</cp:lastModifiedBy>
  <cp:lastPrinted>2020-06-23T11:37:54Z</cp:lastPrinted>
  <dcterms:created xsi:type="dcterms:W3CDTF">2020-06-08T10:23:59Z</dcterms:created>
  <dcterms:modified xsi:type="dcterms:W3CDTF">2020-06-23T11:38:16Z</dcterms:modified>
</cp:coreProperties>
</file>